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PNT 4to trimestre\DIF\Administracion\"/>
    </mc:Choice>
  </mc:AlternateContent>
  <bookViews>
    <workbookView xWindow="-1332" yWindow="2472" windowWidth="23256" windowHeight="11448"/>
  </bookViews>
  <sheets>
    <sheet name="Reporte de Formatos" sheetId="1" r:id="rId1"/>
    <sheet name="Hoja1" sheetId="2" r:id="rId2"/>
  </sheets>
  <calcPr calcId="162913"/>
  <fileRecoveryPr repairLoad="1"/>
</workbook>
</file>

<file path=xl/calcChain.xml><?xml version="1.0" encoding="utf-8"?>
<calcChain xmlns="http://schemas.openxmlformats.org/spreadsheetml/2006/main">
  <c r="M71" i="1" l="1"/>
  <c r="M72" i="1"/>
  <c r="M73" i="1"/>
  <c r="M70" i="1"/>
  <c r="M64" i="1"/>
  <c r="M65" i="1"/>
  <c r="M66" i="1"/>
  <c r="M67" i="1"/>
  <c r="M68" i="1"/>
  <c r="M63" i="1"/>
  <c r="I35" i="1"/>
  <c r="M37" i="1"/>
  <c r="M38" i="1"/>
  <c r="M39" i="1"/>
  <c r="M41" i="1"/>
  <c r="M42" i="1"/>
  <c r="M43" i="1"/>
  <c r="M44" i="1"/>
  <c r="M45" i="1"/>
  <c r="M46" i="1"/>
  <c r="M47" i="1"/>
  <c r="M48" i="1"/>
  <c r="M49" i="1"/>
  <c r="M50" i="1"/>
  <c r="M51" i="1"/>
  <c r="M52" i="1"/>
  <c r="M53" i="1"/>
  <c r="M54" i="1"/>
  <c r="M55" i="1"/>
  <c r="M56" i="1"/>
  <c r="M57" i="1"/>
  <c r="M58" i="1"/>
  <c r="M59" i="1"/>
  <c r="M60" i="1"/>
  <c r="M61" i="1"/>
  <c r="M36" i="1"/>
  <c r="M26" i="1"/>
  <c r="M21" i="1"/>
  <c r="M22" i="1"/>
  <c r="M23" i="1"/>
  <c r="M24" i="1"/>
  <c r="M25" i="1"/>
  <c r="M27" i="1"/>
  <c r="M28" i="1"/>
  <c r="M29" i="1"/>
  <c r="M30" i="1"/>
  <c r="M31" i="1"/>
  <c r="M32" i="1"/>
  <c r="M33" i="1"/>
  <c r="M34" i="1"/>
  <c r="M20" i="1"/>
  <c r="M11" i="1"/>
  <c r="M12" i="1"/>
  <c r="M13" i="1"/>
  <c r="M14" i="1"/>
  <c r="M15" i="1"/>
  <c r="M16" i="1"/>
  <c r="M17" i="1"/>
  <c r="M18" i="1"/>
  <c r="M10" i="1"/>
  <c r="J74" i="1" l="1"/>
  <c r="K74" i="1"/>
  <c r="L74" i="1"/>
  <c r="I74" i="1"/>
  <c r="L69" i="1"/>
  <c r="M69" i="1"/>
  <c r="J69" i="1"/>
  <c r="K69" i="1"/>
  <c r="I69" i="1"/>
  <c r="K9" i="1" l="1"/>
  <c r="K19" i="1" l="1"/>
  <c r="H77" i="1" l="1"/>
  <c r="H75" i="1"/>
  <c r="H74" i="1" s="1"/>
  <c r="H69" i="1"/>
  <c r="H62" i="1"/>
  <c r="H35" i="1"/>
  <c r="H19" i="1"/>
  <c r="H9" i="1"/>
  <c r="I77" i="1"/>
  <c r="J77" i="1"/>
  <c r="K77" i="1"/>
  <c r="L77" i="1"/>
  <c r="M77" i="1"/>
  <c r="I19" i="1"/>
  <c r="H8" i="1" l="1"/>
  <c r="J9" i="1"/>
  <c r="M62" i="1"/>
  <c r="L62" i="1"/>
  <c r="K62" i="1"/>
  <c r="J62" i="1"/>
  <c r="I62" i="1"/>
  <c r="M35" i="1"/>
  <c r="L35" i="1"/>
  <c r="K35" i="1"/>
  <c r="J35" i="1"/>
  <c r="M19" i="1"/>
  <c r="L19" i="1"/>
  <c r="J19" i="1"/>
  <c r="M9" i="1"/>
  <c r="L9" i="1"/>
  <c r="I9" i="1"/>
  <c r="L8" i="1" l="1"/>
  <c r="K8" i="1"/>
  <c r="I8" i="1"/>
  <c r="M8" i="1"/>
  <c r="J8" i="1"/>
</calcChain>
</file>

<file path=xl/sharedStrings.xml><?xml version="1.0" encoding="utf-8"?>
<sst xmlns="http://schemas.openxmlformats.org/spreadsheetml/2006/main" count="289" uniqueCount="217">
  <si>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</si>
  <si>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</si>
  <si>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</si>
  <si>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</si>
  <si>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</si>
  <si>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</si>
  <si>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</si>
  <si>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</si>
  <si>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</si>
  <si>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</si>
  <si>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</si>
  <si>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</si>
  <si>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</si>
  <si>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</si>
  <si>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</si>
  <si>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</si>
  <si>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</si>
  <si>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</si>
  <si>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</si>
  <si>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</si>
  <si>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</si>
  <si>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</si>
  <si>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</si>
  <si>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</si>
  <si>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</si>
  <si>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</si>
  <si>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</si>
  <si>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</si>
  <si>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</si>
  <si>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</si>
  <si>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</si>
  <si>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</si>
  <si>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</si>
  <si>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</si>
  <si>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</si>
  <si>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</si>
  <si>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</si>
  <si>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</si>
  <si>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</si>
  <si>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</si>
  <si>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</si>
  <si>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</si>
  <si>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</si>
  <si>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</si>
  <si>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</si>
  <si>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</si>
  <si>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</si>
  <si>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</si>
  <si>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</si>
  <si>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</si>
  <si>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</si>
  <si>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</si>
  <si>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</si>
  <si>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personal de confianza</t>
  </si>
  <si>
    <t>Remuneraciones para eventuales</t>
  </si>
  <si>
    <t>Antigüedad</t>
  </si>
  <si>
    <t>Prima Vacacional</t>
  </si>
  <si>
    <t>Gratificación de fin de año</t>
  </si>
  <si>
    <t>Aportaciones IMSS</t>
  </si>
  <si>
    <t>Asignaciones adicionales al sueldo</t>
  </si>
  <si>
    <t>Sueldos Base</t>
  </si>
  <si>
    <t>Materiales y útiles de oficina</t>
  </si>
  <si>
    <t>SERVICIOS PERSONALES</t>
  </si>
  <si>
    <t>PRESUPUESTO DE EGRESOS</t>
  </si>
  <si>
    <t>Material impreso e información digital</t>
  </si>
  <si>
    <t>Material de limpieza</t>
  </si>
  <si>
    <t>Material eléctrico y electrónico</t>
  </si>
  <si>
    <t>Materiales accesorios y suministros médicos</t>
  </si>
  <si>
    <t>Herramientas menores</t>
  </si>
  <si>
    <t>MATERIALES Y SUMINISTROS</t>
  </si>
  <si>
    <t>SERVICIOS GENERALES</t>
  </si>
  <si>
    <t>Servicio de energía eléctrica</t>
  </si>
  <si>
    <t>Servicio de gas</t>
  </si>
  <si>
    <t>Servicio de agua</t>
  </si>
  <si>
    <t>Servicio telefonía tradicional</t>
  </si>
  <si>
    <t>Servicio postal</t>
  </si>
  <si>
    <t>Arrendamiento de edificios y locales</t>
  </si>
  <si>
    <t>Servicios legales</t>
  </si>
  <si>
    <t>Servicios de capacitación</t>
  </si>
  <si>
    <t>Servicios financieros y bancarios</t>
  </si>
  <si>
    <t>Seguro de bienes patrimoniales</t>
  </si>
  <si>
    <t>Fletes y maniobras</t>
  </si>
  <si>
    <t>Conservación y mantenimiento de inmuebles</t>
  </si>
  <si>
    <t>Servicios de jardinería y fumigación</t>
  </si>
  <si>
    <t>Gastos de orden social y cultural</t>
  </si>
  <si>
    <t>Sentencias y resoluciones judiciales</t>
  </si>
  <si>
    <t>Impuesto sobre nóminas</t>
  </si>
  <si>
    <t>OTROS SERVICIOS GENERALES</t>
  </si>
  <si>
    <t>TRANSFERENCIAS, ASIGNACIONES, SUBSIDIOS Y OTRAS AYUDAS</t>
  </si>
  <si>
    <t>Funerales y pagas de defunción</t>
  </si>
  <si>
    <t>Becas</t>
  </si>
  <si>
    <t>Ayudas sociales a instituciones de enseñanza</t>
  </si>
  <si>
    <t>Pensiones</t>
  </si>
  <si>
    <t>DONATIVOS</t>
  </si>
  <si>
    <t>Erogaciones complementarias</t>
  </si>
  <si>
    <t>BIENES MUEBLES, INMUEBLES E INTANGIBLES</t>
  </si>
  <si>
    <t>INVERSIÓN PÚBLICA</t>
  </si>
  <si>
    <t>INVERSIONES FINANCIERAS Y OTRAS PROVISIONES</t>
  </si>
  <si>
    <t>PARTICIPACIONES Y APORTACIONES</t>
  </si>
  <si>
    <t>DEUDA PÚBLICA</t>
  </si>
  <si>
    <t>Liquidación por indemnizacion y sueldos y salarios caídos</t>
  </si>
  <si>
    <t>Materiales y útiles de tecnologías de la Información y Comunicaciones</t>
  </si>
  <si>
    <t>Productos alimenticios para personas para el personal en las instalaciones de las dependencias y entidades</t>
  </si>
  <si>
    <t>Combustibles, lubricantes, aditivos, carbon y sus derivados adquiridos como materia prima</t>
  </si>
  <si>
    <t>Combustibles, lubricantes y aditivos para vehículos terrestres, aéreos, marítimos, lacustres y fluviales destinados a servicios públicos y la operación de programas públicos</t>
  </si>
  <si>
    <t>Refacciones y accesorios menores de equipo de cómputo y tecnologías de la información</t>
  </si>
  <si>
    <t>Refacciones y accesorios menores de equipo de transporte</t>
  </si>
  <si>
    <t>Refacciones y accesorios menores otros bienes muebles</t>
  </si>
  <si>
    <t>Arrendamiento de mobiliario y equipo de administración</t>
  </si>
  <si>
    <t>Servicios de apoyo administrativo, fotocopiado e impresión</t>
  </si>
  <si>
    <t>Servicios profesionales, científicos y técnicos integrales</t>
  </si>
  <si>
    <t>Instalación, reparación y mantenimiento de mobiliario y equipo de administración, educacional y recreativo</t>
  </si>
  <si>
    <t>Instalación, reparación y mantenimiento de equipo de cómputo y tecnología de la información</t>
  </si>
  <si>
    <t>Reparación y mantenimiento de equipo de transporte</t>
  </si>
  <si>
    <t>Instalación, reparación y mantenimiento de maquinaria, otros equipos y herramienta</t>
  </si>
  <si>
    <t>Difusión por radio, televisión y otros medios de mensajes sobre programas y actividades gubernamentales</t>
  </si>
  <si>
    <t>Viáticos en el país para servidores públicos en el desempeño de funciones oficiales</t>
  </si>
  <si>
    <t>Gastos relacionados  con actividades culturales deportivas y ayudas</t>
  </si>
  <si>
    <t>Otros mobiliarios y Equipos de Administración</t>
  </si>
  <si>
    <t>-</t>
  </si>
  <si>
    <t>Otros convenios</t>
  </si>
  <si>
    <t>CRI - COG</t>
  </si>
  <si>
    <t>Estim/Apro</t>
  </si>
  <si>
    <t>Ampliacion</t>
  </si>
  <si>
    <t>Reduccion</t>
  </si>
  <si>
    <t>Modificado</t>
  </si>
  <si>
    <t>Devengado</t>
  </si>
  <si>
    <t>Rec/Pag</t>
  </si>
  <si>
    <t>Dev+RecPag</t>
  </si>
  <si>
    <t>Pre-Compro</t>
  </si>
  <si>
    <t>Compromiso</t>
  </si>
  <si>
    <t>Por Ejecut</t>
  </si>
  <si>
    <t>*   40 Derechos</t>
  </si>
  <si>
    <t>*   50 Productos</t>
  </si>
  <si>
    <t>*   80 Participaciones y</t>
  </si>
  <si>
    <t>*   90 Transferencias, A</t>
  </si>
  <si>
    <t>*   00 Ingresos deriv de</t>
  </si>
  <si>
    <t>**  Rubros de Ingreso</t>
  </si>
  <si>
    <t xml:space="preserve">    1131    Sueldos Base</t>
  </si>
  <si>
    <t xml:space="preserve">    1132    Sueldos personal c</t>
  </si>
  <si>
    <t xml:space="preserve">    1221    Remun Eventuales</t>
  </si>
  <si>
    <t xml:space="preserve">    1312    Antigüedad</t>
  </si>
  <si>
    <t xml:space="preserve">    1321    Prima Vacacional</t>
  </si>
  <si>
    <t xml:space="preserve">    1323    Gratif fin de año</t>
  </si>
  <si>
    <t xml:space="preserve">    1413    Aportaciones IMSS</t>
  </si>
  <si>
    <t xml:space="preserve">    1522    Liquid por indem</t>
  </si>
  <si>
    <t xml:space="preserve">    1591    Asign Adic sueldo</t>
  </si>
  <si>
    <t>*   1000 Servicios Perso</t>
  </si>
  <si>
    <t xml:space="preserve">    2111    Mat y útiles ofici</t>
  </si>
  <si>
    <t xml:space="preserve">    2141    Mat y útiles Tec I</t>
  </si>
  <si>
    <t xml:space="preserve">    2151    Mat impreso  e inf</t>
  </si>
  <si>
    <t xml:space="preserve">    2161    Material de limpie</t>
  </si>
  <si>
    <t xml:space="preserve">    2212    Prod Alimen instal</t>
  </si>
  <si>
    <t xml:space="preserve">    2214    Prod Alim Edu</t>
  </si>
  <si>
    <t xml:space="preserve">    2341    Combustibles</t>
  </si>
  <si>
    <t xml:space="preserve">    2461    Mat Eléctrico</t>
  </si>
  <si>
    <t xml:space="preserve">    2541    Mat acc y sum Méd</t>
  </si>
  <si>
    <t xml:space="preserve">    2612    Combus p Serv pub</t>
  </si>
  <si>
    <t xml:space="preserve">    2911    Herramientas menor</t>
  </si>
  <si>
    <t xml:space="preserve">    2941    Ref Eq Cómputo</t>
  </si>
  <si>
    <t xml:space="preserve">    2961    Ref Eq Transporte</t>
  </si>
  <si>
    <t xml:space="preserve">    2991    Ref Otros bmuebles</t>
  </si>
  <si>
    <t>*   2000 Materiales y Su</t>
  </si>
  <si>
    <t xml:space="preserve">    3111    Serv Energía Elect</t>
  </si>
  <si>
    <t xml:space="preserve">    3121    Servicio de gas</t>
  </si>
  <si>
    <t xml:space="preserve">    3131    Servicio de agua</t>
  </si>
  <si>
    <t xml:space="preserve">    3141    Serv Telefonía Tra</t>
  </si>
  <si>
    <t xml:space="preserve">    3181    Servicio postal</t>
  </si>
  <si>
    <t xml:space="preserve">    3221    Arrendam Edificios</t>
  </si>
  <si>
    <t xml:space="preserve">    3231    Arren Mobiliario</t>
  </si>
  <si>
    <t xml:space="preserve">    3311    Servicios legales</t>
  </si>
  <si>
    <t xml:space="preserve">    3341    Serv Capacitación</t>
  </si>
  <si>
    <t xml:space="preserve">    3361    Impresiones docofi</t>
  </si>
  <si>
    <t xml:space="preserve">    3391    Serv Profesionales</t>
  </si>
  <si>
    <t xml:space="preserve">    3411    Serv Financieros</t>
  </si>
  <si>
    <t xml:space="preserve">    3451    Seg Bienes patrimo</t>
  </si>
  <si>
    <t xml:space="preserve">    3471    Fletes y maniobras</t>
  </si>
  <si>
    <t xml:space="preserve">    3511    Cons y mantto Inm</t>
  </si>
  <si>
    <t xml:space="preserve">    3521    Instal Mobil Adm</t>
  </si>
  <si>
    <t xml:space="preserve">    3531    Instal BInformat</t>
  </si>
  <si>
    <t xml:space="preserve">    3551    Mantto Vehíc</t>
  </si>
  <si>
    <t xml:space="preserve">    3571    Instal Maqy otros</t>
  </si>
  <si>
    <t xml:space="preserve">    3591    Serv Jardinería</t>
  </si>
  <si>
    <t xml:space="preserve">    3611    Difusión Activ Gub</t>
  </si>
  <si>
    <t xml:space="preserve">    3751    Viáticos nacionale</t>
  </si>
  <si>
    <t xml:space="preserve">    3821    Gto Orden Social</t>
  </si>
  <si>
    <t xml:space="preserve">    3941    Sentencias</t>
  </si>
  <si>
    <t xml:space="preserve">    3981    Impuesto S nóminas</t>
  </si>
  <si>
    <t xml:space="preserve">    3991    OTROS SERVICIOS GR</t>
  </si>
  <si>
    <t>*   3000 Servicios Gener</t>
  </si>
  <si>
    <t xml:space="preserve">    4411    Gto Activ Cult</t>
  </si>
  <si>
    <t xml:space="preserve">    4412    Funerales</t>
  </si>
  <si>
    <t xml:space="preserve">    4421    Becas</t>
  </si>
  <si>
    <t xml:space="preserve">    4431    Ayudas Inst Ens</t>
  </si>
  <si>
    <t xml:space="preserve">    4511    Pensiones</t>
  </si>
  <si>
    <t xml:space="preserve">    4811    DONATIVOS</t>
  </si>
  <si>
    <t>*   4000 Transf, Asign,</t>
  </si>
  <si>
    <t xml:space="preserve">    5111    Muebles de oficina</t>
  </si>
  <si>
    <t xml:space="preserve">    5151    Computadoras</t>
  </si>
  <si>
    <t xml:space="preserve">    5191    Otros mobiliarios</t>
  </si>
  <si>
    <t xml:space="preserve">    5411    Automóviles y cami</t>
  </si>
  <si>
    <t>*   5000 Bienes Muebles,</t>
  </si>
  <si>
    <t xml:space="preserve">    7991    Erogaciones comple</t>
  </si>
  <si>
    <t>*   7000 Inversiones Fin</t>
  </si>
  <si>
    <t xml:space="preserve">    8531    OTROS CONVENIOS</t>
  </si>
  <si>
    <t>*   8000 Participaciones</t>
  </si>
  <si>
    <t>**  Capítulos de Gasto</t>
  </si>
  <si>
    <t>*** Remanente</t>
  </si>
  <si>
    <t>Productos alimenticios para personas para la población derivado de la prestación de servicios públicos en unidades de salud, educativas y otras</t>
  </si>
  <si>
    <t>Muebles de oficina y estantería</t>
  </si>
  <si>
    <t>Equipo de cómputo y de tecnología de la información</t>
  </si>
  <si>
    <t>Vehículos y equipo terrestre</t>
  </si>
  <si>
    <t>Dar continuidad a la operativad de los departamentos adscritos al SMDIF, conforme a la LECRP y LGCG.</t>
  </si>
  <si>
    <t>http://sanfelipegto.gob.mx/TRANSPARENCIA/LEY%20GENERAL%20DE%20CONTABILIDAD%20GUBERNAMENTAL-DIF2018.html</t>
  </si>
  <si>
    <t>Administración General del Sistema Municipal para el Desarrollo Integral de la Familia de San Felipe, Gto</t>
  </si>
  <si>
    <t>Utensilios para el servicio de alimentación</t>
  </si>
  <si>
    <t>Visualizar apartado de Financiero-Presupuestario correspondiente al Cuarto Trimestre, el documento:
D.3.4. ESTADO ANALÍTICO DEL EJERCICIO DEL PRESUPUESTO DE EGRESOS COG (0322_EAEPE_1804_MSFP_DIF)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</si>
</sst>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0_ ;\-0.00\ "/>
    <numFmt numFmtId="165" formatCode="#,##0.00_ ;\-#,##0.00\ "/>
    <numFmt numFmtId="166" formatCode="\-#,##0.00;#,##0.00"/>
  </numFmts>
  <fonts count="19" x14ac:knownFonts="1">
    <font>
      <sz val="11"/>
      <color indexed="8"/>
      <name val="Calibri"/>
      <family val="2"/>
      <scheme val="minor"/>
    </font>
    <font>
      <b/>
      <sz val="11"/>
      <color indexed="9"/>
      <name val="Arial"/>
      <family val="2"/>
    </font>
    <font>
      <b/>
      <sz val="10"/>
      <color indexed="8"/>
      <name val="Arial"/>
      <family val="2"/>
    </font>
    <font>
      <b/>
      <sz val="11"/>
      <color indexed="8"/>
      <name val="Calibri"/>
      <family val="2"/>
      <scheme val="minor"/>
    </font>
    <font>
      <sz val="11"/>
      <color indexed="8"/>
      <name val="Calibri"/>
      <family val="2"/>
      <scheme val="minor"/>
    </font>
    <font>
      <sz val="8"/>
      <color theme="1"/>
      <name val="Arial"/>
      <family val="2"/>
    </font>
    <font>
      <sz val="10"/>
      <color indexed="8"/>
      <name val="Arial"/>
      <family val="2"/>
    </font>
    <font>
      <sz val="10"/>
      <color rgb="FF000000"/>
      <name val="Arial"/>
      <family val="2"/>
    </font>
    <font>
      <sz val="11"/>
      <color indexed="8"/>
      <name val="Calibri"/>
      <family val="2"/>
    </font>
    <font>
      <sz val="10"/>
      <color theme="1"/>
      <name val="Arial"/>
      <family val="2"/>
    </font>
    <font>
      <b/>
      <sz val="10"/>
      <color theme="1"/>
      <name val="Arial"/>
      <family val="2"/>
    </font>
    <font>
      <sz val="10"/>
      <name val="Arial"/>
      <family val="2"/>
    </font>
    <font>
      <b/>
      <sz val="10"/>
      <color rgb="FF000000"/>
      <name val="Arial"/>
      <family val="2"/>
    </font>
    <font>
      <u/>
      <sz val="11"/>
      <color theme="10"/>
      <name val="Calibri"/>
      <family val="2"/>
      <scheme val="minor"/>
    </font>
    <font>
      <b/>
      <sz val="10"/>
      <color theme="0"/>
      <name val="Arial"/>
      <family val="2"/>
    </font>
    <font>
      <sz val="10"/>
      <color theme="0"/>
      <name val="Arial"/>
      <family val="2"/>
    </font>
    <font>
      <u/>
      <sz val="11"/>
      <color theme="0"/>
      <name val="Calibri"/>
      <family val="2"/>
      <scheme val="minor"/>
    </font>
    <font>
      <b/>
      <sz val="11"/>
      <name val="Arial"/>
      <family val="2"/>
    </font>
    <font>
      <b/>
      <sz val="10"/>
      <name val="Arial"/>
      <family val="2"/>
    </font>
  </fonts>
  <fills count="13">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000000"/>
      </patternFill>
    </fill>
    <fill>
      <patternFill patternType="solid">
        <fgColor theme="1" tint="0.14999847407452621"/>
        <bgColor indexed="64"/>
      </patternFill>
    </fill>
    <fill>
      <patternFill patternType="solid">
        <fgColor indexed="17"/>
        <bgColor indexed="64"/>
      </patternFill>
    </fill>
    <fill>
      <patternFill patternType="solid">
        <fgColor indexed="11"/>
        <bgColor indexed="64"/>
      </patternFill>
    </fill>
    <fill>
      <patternFill patternType="solid">
        <fgColor indexed="13"/>
        <bgColor indexed="64"/>
      </patternFill>
    </fill>
    <fill>
      <patternFill patternType="solid">
        <fgColor indexed="20"/>
        <bgColor indexed="64"/>
      </patternFill>
    </fill>
    <fill>
      <patternFill patternType="solid">
        <fgColor indexed="10"/>
        <bgColor indexed="64"/>
      </patternFill>
    </fill>
    <fill>
      <patternFill patternType="solid">
        <fgColor indexed="19"/>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5">
    <xf numFmtId="0" fontId="0" fillId="0" borderId="0"/>
    <xf numFmtId="43" fontId="4" fillId="0" borderId="0" applyFont="0" applyFill="0" applyBorder="0" applyAlignment="0" applyProtection="0"/>
    <xf numFmtId="0" fontId="5" fillId="0" borderId="0"/>
    <xf numFmtId="0" fontId="8" fillId="0" borderId="0"/>
    <xf numFmtId="0" fontId="13" fillId="0" borderId="0" applyNumberFormat="0" applyFill="0" applyBorder="0" applyAlignment="0" applyProtection="0"/>
  </cellStyleXfs>
  <cellXfs count="84">
    <xf numFmtId="0" fontId="0" fillId="0" borderId="0" xfId="0"/>
    <xf numFmtId="0" fontId="2" fillId="3" borderId="1" xfId="0" applyFont="1" applyFill="1" applyBorder="1" applyAlignment="1">
      <alignment horizontal="center" vertical="center" wrapText="1"/>
    </xf>
    <xf numFmtId="0" fontId="0" fillId="0" borderId="0" xfId="0" applyFont="1"/>
    <xf numFmtId="0" fontId="0" fillId="0" borderId="0" xfId="0" applyAlignment="1">
      <alignment horizontal="center"/>
    </xf>
    <xf numFmtId="0" fontId="6" fillId="0" borderId="1" xfId="0" applyFont="1" applyBorder="1" applyAlignment="1">
      <alignment horizontal="center" vertical="center"/>
    </xf>
    <xf numFmtId="0" fontId="2" fillId="0" borderId="1" xfId="0" applyFont="1" applyBorder="1" applyAlignment="1">
      <alignment horizontal="center" vertical="center"/>
    </xf>
    <xf numFmtId="0" fontId="6" fillId="0" borderId="1" xfId="0" applyFont="1" applyFill="1" applyBorder="1" applyAlignment="1">
      <alignment horizontal="center" vertical="center"/>
    </xf>
    <xf numFmtId="0" fontId="7" fillId="5" borderId="1" xfId="2" applyFont="1" applyFill="1" applyBorder="1" applyAlignment="1" applyProtection="1">
      <alignment horizontal="center" vertical="center"/>
      <protection locked="0"/>
    </xf>
    <xf numFmtId="0" fontId="6" fillId="4" borderId="1" xfId="0" applyFont="1" applyFill="1" applyBorder="1" applyAlignment="1">
      <alignment horizontal="center" vertical="center"/>
    </xf>
    <xf numFmtId="0" fontId="2" fillId="4" borderId="1" xfId="0" applyFont="1" applyFill="1" applyBorder="1" applyAlignment="1">
      <alignment horizontal="center" vertical="center"/>
    </xf>
    <xf numFmtId="0" fontId="7" fillId="5" borderId="1" xfId="2" applyFont="1" applyFill="1" applyBorder="1" applyAlignment="1" applyProtection="1">
      <alignment horizontal="left" vertical="center" wrapText="1"/>
      <protection locked="0"/>
    </xf>
    <xf numFmtId="0" fontId="11" fillId="0" borderId="1" xfId="3" applyFont="1" applyBorder="1" applyAlignment="1">
      <alignment horizontal="left" vertical="center" wrapText="1"/>
    </xf>
    <xf numFmtId="0" fontId="11" fillId="0" borderId="1" xfId="3" applyFont="1" applyFill="1" applyBorder="1" applyAlignment="1">
      <alignment horizontal="left" vertical="center" wrapText="1"/>
    </xf>
    <xf numFmtId="43" fontId="7" fillId="5" borderId="1" xfId="1" applyFont="1" applyFill="1" applyBorder="1" applyAlignment="1" applyProtection="1">
      <alignment horizontal="right" vertical="center"/>
      <protection locked="0"/>
    </xf>
    <xf numFmtId="43" fontId="2" fillId="0" borderId="1" xfId="0" applyNumberFormat="1" applyFont="1" applyBorder="1" applyAlignment="1">
      <alignment horizontal="right" vertical="center"/>
    </xf>
    <xf numFmtId="0" fontId="0" fillId="0" borderId="0" xfId="0"/>
    <xf numFmtId="0" fontId="14" fillId="6" borderId="1" xfId="0" applyFont="1" applyFill="1" applyBorder="1" applyAlignment="1">
      <alignment horizontal="center" vertical="center" wrapText="1"/>
    </xf>
    <xf numFmtId="0" fontId="14" fillId="6" borderId="3" xfId="0" applyFont="1" applyFill="1" applyBorder="1" applyAlignment="1">
      <alignment horizontal="left" vertical="center" wrapText="1"/>
    </xf>
    <xf numFmtId="43" fontId="14" fillId="6" borderId="1" xfId="0" applyNumberFormat="1" applyFont="1" applyFill="1" applyBorder="1" applyAlignment="1">
      <alignment horizontal="right" vertical="center" wrapText="1"/>
    </xf>
    <xf numFmtId="0" fontId="15" fillId="6" borderId="1" xfId="0" applyFont="1" applyFill="1" applyBorder="1" applyAlignment="1">
      <alignment horizontal="center" vertical="center" wrapText="1"/>
    </xf>
    <xf numFmtId="0" fontId="16" fillId="6" borderId="3" xfId="4" applyFont="1" applyFill="1" applyBorder="1" applyAlignment="1">
      <alignment horizontal="center" vertical="center" wrapText="1"/>
    </xf>
    <xf numFmtId="14" fontId="15" fillId="6" borderId="1" xfId="0" applyNumberFormat="1" applyFont="1" applyFill="1" applyBorder="1" applyAlignment="1">
      <alignment horizontal="center" vertical="center" wrapText="1"/>
    </xf>
    <xf numFmtId="165" fontId="2" fillId="4" borderId="1" xfId="0" applyNumberFormat="1" applyFont="1" applyFill="1" applyBorder="1" applyAlignment="1">
      <alignment horizontal="right" vertical="center"/>
    </xf>
    <xf numFmtId="49" fontId="17" fillId="7" borderId="4" xfId="0" applyNumberFormat="1" applyFont="1" applyFill="1" applyBorder="1" applyAlignment="1">
      <alignment horizontal="left"/>
    </xf>
    <xf numFmtId="49" fontId="17" fillId="7" borderId="4" xfId="0" applyNumberFormat="1" applyFont="1" applyFill="1" applyBorder="1" applyAlignment="1">
      <alignment horizontal="center"/>
    </xf>
    <xf numFmtId="49" fontId="0" fillId="8" borderId="5" xfId="0" applyNumberFormat="1" applyFill="1" applyBorder="1" applyAlignment="1">
      <alignment horizontal="left"/>
    </xf>
    <xf numFmtId="166" fontId="0" fillId="8" borderId="5" xfId="0" applyNumberFormat="1" applyFill="1" applyBorder="1"/>
    <xf numFmtId="39" fontId="0" fillId="8" borderId="5" xfId="0" applyNumberFormat="1" applyFill="1" applyBorder="1"/>
    <xf numFmtId="49" fontId="0" fillId="9" borderId="1" xfId="0" applyNumberFormat="1" applyFill="1" applyBorder="1" applyAlignment="1">
      <alignment horizontal="left"/>
    </xf>
    <xf numFmtId="166" fontId="0" fillId="9" borderId="1" xfId="0" applyNumberFormat="1" applyFill="1" applyBorder="1"/>
    <xf numFmtId="39" fontId="0" fillId="9" borderId="1" xfId="0" applyNumberFormat="1" applyFill="1" applyBorder="1"/>
    <xf numFmtId="49" fontId="0" fillId="10" borderId="5" xfId="0" applyNumberFormat="1" applyFill="1" applyBorder="1" applyAlignment="1">
      <alignment horizontal="left"/>
    </xf>
    <xf numFmtId="39" fontId="0" fillId="11" borderId="5" xfId="0" applyNumberFormat="1" applyFill="1" applyBorder="1"/>
    <xf numFmtId="49" fontId="0" fillId="9" borderId="6" xfId="0" applyNumberFormat="1" applyFill="1" applyBorder="1" applyAlignment="1">
      <alignment horizontal="left"/>
    </xf>
    <xf numFmtId="39" fontId="0" fillId="9" borderId="6" xfId="0" applyNumberFormat="1" applyFill="1" applyBorder="1"/>
    <xf numFmtId="49" fontId="18" fillId="12" borderId="1" xfId="0" applyNumberFormat="1" applyFont="1" applyFill="1" applyBorder="1" applyAlignment="1">
      <alignment horizontal="left"/>
    </xf>
    <xf numFmtId="39" fontId="18" fillId="12" borderId="1" xfId="0" applyNumberFormat="1" applyFont="1" applyFill="1" applyBorder="1"/>
    <xf numFmtId="166" fontId="18" fillId="12" borderId="1" xfId="0" applyNumberFormat="1" applyFont="1" applyFill="1" applyBorder="1"/>
    <xf numFmtId="43" fontId="7" fillId="0" borderId="1" xfId="1" applyFont="1" applyFill="1" applyBorder="1" applyAlignment="1" applyProtection="1">
      <alignment horizontal="right" vertical="center"/>
      <protection locked="0"/>
    </xf>
    <xf numFmtId="43" fontId="10" fillId="0" borderId="1" xfId="1" applyFont="1" applyFill="1" applyBorder="1" applyAlignment="1" applyProtection="1">
      <alignment horizontal="right" vertical="center"/>
      <protection locked="0"/>
    </xf>
    <xf numFmtId="43" fontId="6" fillId="0" borderId="1" xfId="0" applyNumberFormat="1" applyFont="1" applyFill="1" applyBorder="1" applyAlignment="1">
      <alignment horizontal="right" vertical="center"/>
    </xf>
    <xf numFmtId="43" fontId="2" fillId="0" borderId="1" xfId="0" applyNumberFormat="1" applyFont="1" applyFill="1" applyBorder="1" applyAlignment="1">
      <alignment horizontal="right" vertical="center"/>
    </xf>
    <xf numFmtId="164" fontId="2" fillId="0" borderId="1" xfId="0" applyNumberFormat="1" applyFont="1" applyFill="1" applyBorder="1" applyAlignment="1">
      <alignment horizontal="right" vertical="center"/>
    </xf>
    <xf numFmtId="43" fontId="12" fillId="0" borderId="1" xfId="1" applyFont="1" applyFill="1" applyBorder="1" applyAlignment="1" applyProtection="1">
      <alignment horizontal="right" vertical="center"/>
      <protection locked="0"/>
    </xf>
    <xf numFmtId="165" fontId="2" fillId="0" borderId="1" xfId="0" applyNumberFormat="1" applyFont="1" applyFill="1" applyBorder="1" applyAlignment="1">
      <alignment horizontal="right" vertical="center"/>
    </xf>
    <xf numFmtId="0" fontId="2" fillId="4" borderId="1" xfId="0" applyFont="1" applyFill="1" applyBorder="1" applyAlignment="1">
      <alignment horizontal="left" vertical="center" wrapText="1"/>
    </xf>
    <xf numFmtId="14" fontId="6" fillId="0" borderId="1" xfId="0" applyNumberFormat="1" applyFont="1" applyFill="1" applyBorder="1" applyAlignment="1">
      <alignment horizontal="center" vertical="center" wrapText="1"/>
    </xf>
    <xf numFmtId="0" fontId="9" fillId="0" borderId="1" xfId="2" applyFont="1" applyFill="1" applyBorder="1" applyAlignment="1" applyProtection="1">
      <alignment horizontal="center" vertical="center"/>
      <protection locked="0"/>
    </xf>
    <xf numFmtId="43" fontId="9" fillId="0" borderId="1" xfId="1" applyFont="1" applyFill="1" applyBorder="1" applyAlignment="1" applyProtection="1">
      <alignment horizontal="right" vertical="center"/>
      <protection locked="0"/>
    </xf>
    <xf numFmtId="0" fontId="0" fillId="0" borderId="0" xfId="0" applyFill="1"/>
    <xf numFmtId="0" fontId="7" fillId="0" borderId="1" xfId="2" applyFont="1" applyFill="1" applyBorder="1" applyAlignment="1" applyProtection="1">
      <alignment horizontal="center" vertical="center"/>
      <protection locked="0"/>
    </xf>
    <xf numFmtId="0" fontId="7" fillId="0" borderId="1" xfId="2" applyFont="1" applyFill="1" applyBorder="1" applyAlignment="1" applyProtection="1">
      <alignment horizontal="left" vertical="center" wrapText="1"/>
      <protection locked="0"/>
    </xf>
    <xf numFmtId="0" fontId="0" fillId="0" borderId="0" xfId="0" applyAlignment="1">
      <alignment wrapText="1"/>
    </xf>
    <xf numFmtId="0" fontId="9" fillId="0" borderId="1" xfId="2" applyFont="1" applyFill="1" applyBorder="1" applyAlignment="1" applyProtection="1">
      <alignment horizontal="left" vertical="center" wrapText="1"/>
      <protection locked="0"/>
    </xf>
    <xf numFmtId="0" fontId="2" fillId="0" borderId="1" xfId="0" applyFont="1" applyBorder="1" applyAlignment="1">
      <alignment horizontal="left" vertical="center" wrapText="1"/>
    </xf>
    <xf numFmtId="0" fontId="6" fillId="4" borderId="1" xfId="0" applyFont="1" applyFill="1" applyBorder="1" applyAlignment="1">
      <alignment horizontal="left" vertical="center" wrapText="1"/>
    </xf>
    <xf numFmtId="0" fontId="3" fillId="0" borderId="0" xfId="0" applyFont="1"/>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wrapText="1"/>
    </xf>
    <xf numFmtId="0" fontId="10" fillId="0" borderId="1" xfId="2" applyFont="1" applyFill="1" applyBorder="1" applyAlignment="1" applyProtection="1">
      <alignment horizontal="center" vertical="center"/>
      <protection locked="0"/>
    </xf>
    <xf numFmtId="0" fontId="10" fillId="0" borderId="1" xfId="2" applyFont="1" applyFill="1" applyBorder="1" applyAlignment="1" applyProtection="1">
      <alignment horizontal="left" vertical="center" wrapText="1"/>
      <protection locked="0"/>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3" fontId="2" fillId="0" borderId="1" xfId="0" applyNumberFormat="1" applyFont="1" applyFill="1" applyBorder="1" applyAlignment="1">
      <alignment horizontal="right" vertical="center" wrapText="1"/>
    </xf>
    <xf numFmtId="0" fontId="6" fillId="0" borderId="1" xfId="0" applyFont="1" applyFill="1" applyBorder="1" applyAlignment="1">
      <alignment horizontal="center" vertical="center" wrapText="1"/>
    </xf>
    <xf numFmtId="0" fontId="3" fillId="0" borderId="0" xfId="0" applyFont="1" applyFill="1"/>
    <xf numFmtId="43" fontId="2" fillId="0" borderId="1" xfId="0" applyNumberFormat="1" applyFont="1" applyBorder="1" applyAlignment="1">
      <alignment horizontal="center" vertical="center"/>
    </xf>
    <xf numFmtId="0" fontId="13" fillId="4" borderId="6" xfId="4" applyFill="1" applyBorder="1" applyAlignment="1">
      <alignment horizontal="center" vertical="center" wrapText="1"/>
    </xf>
    <xf numFmtId="0" fontId="13" fillId="4" borderId="5" xfId="4" applyFill="1" applyBorder="1" applyAlignment="1">
      <alignment horizontal="center" vertical="center" wrapText="1"/>
    </xf>
    <xf numFmtId="0" fontId="13" fillId="4" borderId="4" xfId="4"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xf numFmtId="0" fontId="1" fillId="2" borderId="2" xfId="0" applyFont="1" applyFill="1" applyBorder="1" applyAlignment="1">
      <alignment horizontal="center"/>
    </xf>
    <xf numFmtId="0" fontId="1" fillId="2" borderId="0" xfId="0" applyFont="1" applyFill="1" applyBorder="1" applyAlignment="1">
      <alignment horizontal="center"/>
    </xf>
    <xf numFmtId="0" fontId="2" fillId="3" borderId="2" xfId="0" applyFont="1" applyFill="1" applyBorder="1"/>
    <xf numFmtId="0" fontId="2" fillId="3" borderId="0" xfId="0" applyFont="1" applyFill="1" applyBorder="1"/>
  </cellXfs>
  <cellStyles count="5">
    <cellStyle name="Hipervínculo" xfId="4" builtinId="8"/>
    <cellStyle name="Millares" xfId="1" builtinId="3"/>
    <cellStyle name="Normal" xfId="0" builtinId="0"/>
    <cellStyle name="Normal 7" xfId="2"/>
    <cellStyle name="Normal_COG 2010"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nfelipegto.gob.mx/TRANSPARENCIA/LEY%20GENERAL%20DE%20CONTABILIDAD%20GUBERNAMENTAL-DIF201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9"/>
  <sheetViews>
    <sheetView tabSelected="1" topLeftCell="A2" zoomScale="96" zoomScaleNormal="96" workbookViewId="0">
      <selection activeCell="A2" sqref="A2:C2"/>
    </sheetView>
  </sheetViews>
  <sheetFormatPr baseColWidth="10" defaultColWidth="9.109375" defaultRowHeight="14.4" x14ac:dyDescent="0.3"/>
  <cols>
    <col min="1" max="1" width="20.6640625" customWidth="1"/>
    <col min="2" max="3" width="21" customWidth="1"/>
    <col min="4" max="4" width="21.33203125" style="3" customWidth="1"/>
    <col min="5" max="5" width="21" style="3" customWidth="1"/>
    <col min="6" max="6" width="20.77734375" customWidth="1"/>
    <col min="7" max="7" width="58.21875" style="52" customWidth="1"/>
    <col min="8" max="8" width="40.44140625" customWidth="1"/>
    <col min="9" max="9" width="40.77734375" customWidth="1"/>
    <col min="10" max="10" width="40.77734375" hidden="1" customWidth="1"/>
    <col min="11" max="13" width="40.77734375" customWidth="1"/>
    <col min="14" max="14" width="91.77734375" customWidth="1"/>
    <col min="15" max="15" width="65.77734375" customWidth="1"/>
    <col min="16" max="16" width="56.109375" customWidth="1"/>
    <col min="17" max="18" width="15.77734375" customWidth="1"/>
    <col min="19" max="19" width="155.21875" customWidth="1"/>
  </cols>
  <sheetData>
    <row r="1" spans="1:19" hidden="1" x14ac:dyDescent="0.3">
      <c r="A1" t="s">
        <v>0</v>
      </c>
    </row>
    <row r="2" spans="1:19" x14ac:dyDescent="0.3">
      <c r="A2" s="76" t="s">
        <v>1</v>
      </c>
      <c r="B2" s="77"/>
      <c r="C2" s="77"/>
      <c r="D2" s="76" t="s">
        <v>2</v>
      </c>
      <c r="E2" s="77"/>
      <c r="F2" s="77"/>
      <c r="G2" s="80" t="s">
        <v>3</v>
      </c>
      <c r="H2" s="81"/>
      <c r="I2" s="81"/>
      <c r="J2" s="81"/>
      <c r="K2" s="81"/>
      <c r="L2" s="81"/>
      <c r="M2" s="81"/>
      <c r="N2" s="81"/>
      <c r="O2" s="81"/>
      <c r="P2" s="81"/>
      <c r="Q2" s="81"/>
      <c r="R2" s="81"/>
      <c r="S2" s="81"/>
    </row>
    <row r="3" spans="1:19" x14ac:dyDescent="0.3">
      <c r="A3" s="78" t="s">
        <v>4</v>
      </c>
      <c r="B3" s="79"/>
      <c r="C3" s="79"/>
      <c r="D3" s="78" t="s">
        <v>5</v>
      </c>
      <c r="E3" s="79"/>
      <c r="F3" s="79"/>
      <c r="G3" s="82" t="s">
        <v>6</v>
      </c>
      <c r="H3" s="83"/>
      <c r="I3" s="83"/>
      <c r="J3" s="83"/>
      <c r="K3" s="83"/>
      <c r="L3" s="83"/>
      <c r="M3" s="83"/>
      <c r="N3" s="83"/>
      <c r="O3" s="83"/>
      <c r="P3" s="83"/>
      <c r="Q3" s="83"/>
      <c r="R3" s="83"/>
      <c r="S3" s="83"/>
    </row>
    <row r="4" spans="1:19" hidden="1" x14ac:dyDescent="0.3">
      <c r="A4" t="s">
        <v>7</v>
      </c>
      <c r="B4" t="s">
        <v>8</v>
      </c>
      <c r="C4" t="s">
        <v>8</v>
      </c>
      <c r="D4" s="3" t="s">
        <v>7</v>
      </c>
      <c r="E4" s="3" t="s">
        <v>7</v>
      </c>
      <c r="F4" t="s">
        <v>7</v>
      </c>
      <c r="G4" s="52" t="s">
        <v>7</v>
      </c>
      <c r="H4" t="s">
        <v>9</v>
      </c>
      <c r="I4" t="s">
        <v>9</v>
      </c>
      <c r="J4" t="s">
        <v>9</v>
      </c>
      <c r="K4" t="s">
        <v>9</v>
      </c>
      <c r="L4" t="s">
        <v>9</v>
      </c>
      <c r="M4" t="s">
        <v>9</v>
      </c>
      <c r="N4" t="s">
        <v>10</v>
      </c>
      <c r="O4" t="s">
        <v>11</v>
      </c>
      <c r="P4" t="s">
        <v>10</v>
      </c>
      <c r="Q4" t="s">
        <v>8</v>
      </c>
      <c r="R4" t="s">
        <v>12</v>
      </c>
      <c r="S4" t="s">
        <v>13</v>
      </c>
    </row>
    <row r="5" spans="1:19" hidden="1" x14ac:dyDescent="0.3">
      <c r="A5" t="s">
        <v>14</v>
      </c>
      <c r="B5" t="s">
        <v>15</v>
      </c>
      <c r="C5" t="s">
        <v>16</v>
      </c>
      <c r="D5" s="3" t="s">
        <v>17</v>
      </c>
      <c r="E5" s="3" t="s">
        <v>18</v>
      </c>
      <c r="F5" t="s">
        <v>19</v>
      </c>
      <c r="G5" s="52" t="s">
        <v>20</v>
      </c>
      <c r="H5" t="s">
        <v>21</v>
      </c>
      <c r="I5" t="s">
        <v>22</v>
      </c>
      <c r="J5" t="s">
        <v>23</v>
      </c>
      <c r="K5" t="s">
        <v>24</v>
      </c>
      <c r="L5" t="s">
        <v>25</v>
      </c>
      <c r="M5" t="s">
        <v>26</v>
      </c>
      <c r="N5" t="s">
        <v>27</v>
      </c>
      <c r="O5" t="s">
        <v>28</v>
      </c>
      <c r="P5" t="s">
        <v>29</v>
      </c>
      <c r="Q5" t="s">
        <v>30</v>
      </c>
      <c r="R5" t="s">
        <v>31</v>
      </c>
      <c r="S5" t="s">
        <v>32</v>
      </c>
    </row>
    <row r="6" spans="1:19" x14ac:dyDescent="0.3">
      <c r="A6" s="76" t="s">
        <v>33</v>
      </c>
      <c r="B6" s="77"/>
      <c r="C6" s="77"/>
      <c r="D6" s="77"/>
      <c r="E6" s="77"/>
      <c r="F6" s="77"/>
      <c r="G6" s="77"/>
      <c r="H6" s="77"/>
      <c r="I6" s="77"/>
      <c r="J6" s="77"/>
      <c r="K6" s="77"/>
      <c r="L6" s="77"/>
      <c r="M6" s="77"/>
      <c r="N6" s="77"/>
      <c r="O6" s="77"/>
      <c r="P6" s="77"/>
      <c r="Q6" s="77"/>
      <c r="R6" s="77"/>
      <c r="S6" s="77"/>
    </row>
    <row r="7" spans="1:19" ht="56.4" customHeight="1"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27" customHeight="1" x14ac:dyDescent="0.3">
      <c r="A8" s="16"/>
      <c r="B8" s="16"/>
      <c r="C8" s="16"/>
      <c r="D8" s="16"/>
      <c r="E8" s="16"/>
      <c r="F8" s="16"/>
      <c r="G8" s="17" t="s">
        <v>63</v>
      </c>
      <c r="H8" s="18">
        <f t="shared" ref="H8:M8" si="0">SUM(H9+H19+H35+H62+H69+H74+H79)</f>
        <v>16856222.510000002</v>
      </c>
      <c r="I8" s="18">
        <f t="shared" si="0"/>
        <v>18199701.48</v>
      </c>
      <c r="J8" s="18" t="e">
        <f t="shared" si="0"/>
        <v>#VALUE!</v>
      </c>
      <c r="K8" s="18">
        <f t="shared" si="0"/>
        <v>0</v>
      </c>
      <c r="L8" s="18">
        <f t="shared" si="0"/>
        <v>16820013.650000002</v>
      </c>
      <c r="M8" s="18">
        <f t="shared" si="0"/>
        <v>16820013.650000002</v>
      </c>
      <c r="N8" s="19"/>
      <c r="O8" s="20"/>
      <c r="P8" s="19"/>
      <c r="Q8" s="21">
        <v>43509</v>
      </c>
      <c r="R8" s="21">
        <v>43509</v>
      </c>
      <c r="S8" s="19"/>
    </row>
    <row r="9" spans="1:19" s="49" customFormat="1" ht="14.4" customHeight="1" x14ac:dyDescent="0.3">
      <c r="A9" s="61">
        <v>2018</v>
      </c>
      <c r="B9" s="58">
        <v>43101</v>
      </c>
      <c r="C9" s="58">
        <v>43465</v>
      </c>
      <c r="D9" s="61">
        <v>1000</v>
      </c>
      <c r="E9" s="61"/>
      <c r="F9" s="61"/>
      <c r="G9" s="62" t="s">
        <v>62</v>
      </c>
      <c r="H9" s="63">
        <f>SUM(H10:H18)</f>
        <v>11946327.5</v>
      </c>
      <c r="I9" s="63">
        <f>SUM(I10:I18)</f>
        <v>11946327.5</v>
      </c>
      <c r="J9" s="63">
        <f>SUM(J10:J18)</f>
        <v>0</v>
      </c>
      <c r="K9" s="63">
        <f>K10+K11+K12+K13+K14+K15+K16+K17+K18</f>
        <v>0</v>
      </c>
      <c r="L9" s="63">
        <f t="shared" ref="L9:M9" si="1">SUM(L10:L18)</f>
        <v>11667963.530000001</v>
      </c>
      <c r="M9" s="63">
        <f t="shared" si="1"/>
        <v>11667963.530000001</v>
      </c>
      <c r="N9" s="61"/>
      <c r="O9" s="67" t="s">
        <v>213</v>
      </c>
      <c r="P9" s="70" t="s">
        <v>214</v>
      </c>
      <c r="Q9" s="58">
        <v>43509</v>
      </c>
      <c r="R9" s="58">
        <v>43509</v>
      </c>
      <c r="S9" s="73" t="s">
        <v>216</v>
      </c>
    </row>
    <row r="10" spans="1:19" s="49" customFormat="1" x14ac:dyDescent="0.3">
      <c r="A10" s="64">
        <v>2018</v>
      </c>
      <c r="B10" s="46">
        <v>43101</v>
      </c>
      <c r="C10" s="46">
        <v>43465</v>
      </c>
      <c r="D10" s="6">
        <v>1000</v>
      </c>
      <c r="E10" s="6">
        <v>1100</v>
      </c>
      <c r="F10" s="47">
        <v>1131</v>
      </c>
      <c r="G10" s="53" t="s">
        <v>60</v>
      </c>
      <c r="H10" s="48">
        <v>6538248.8099999996</v>
      </c>
      <c r="I10" s="48">
        <v>6305571.8099999996</v>
      </c>
      <c r="J10" s="48"/>
      <c r="K10" s="48">
        <v>0</v>
      </c>
      <c r="L10" s="48">
        <v>6216957.75</v>
      </c>
      <c r="M10" s="48">
        <f>+L10</f>
        <v>6216957.75</v>
      </c>
      <c r="N10" s="6" t="s">
        <v>212</v>
      </c>
      <c r="O10" s="68"/>
      <c r="P10" s="71"/>
      <c r="Q10" s="46">
        <v>43509</v>
      </c>
      <c r="R10" s="46">
        <v>43509</v>
      </c>
      <c r="S10" s="74"/>
    </row>
    <row r="11" spans="1:19" s="49" customFormat="1" x14ac:dyDescent="0.3">
      <c r="A11" s="64">
        <v>2018</v>
      </c>
      <c r="B11" s="46">
        <v>43101</v>
      </c>
      <c r="C11" s="46">
        <v>43465</v>
      </c>
      <c r="D11" s="6">
        <v>1000</v>
      </c>
      <c r="E11" s="6">
        <v>1100</v>
      </c>
      <c r="F11" s="47">
        <v>1132</v>
      </c>
      <c r="G11" s="53" t="s">
        <v>53</v>
      </c>
      <c r="H11" s="48">
        <v>789585.22</v>
      </c>
      <c r="I11" s="48">
        <v>775818.12</v>
      </c>
      <c r="J11" s="48">
        <v>0</v>
      </c>
      <c r="K11" s="48">
        <v>0</v>
      </c>
      <c r="L11" s="48">
        <v>749596.64</v>
      </c>
      <c r="M11" s="48">
        <f t="shared" ref="M11:M18" si="2">+L11</f>
        <v>749596.64</v>
      </c>
      <c r="N11" s="6" t="s">
        <v>212</v>
      </c>
      <c r="O11" s="68"/>
      <c r="P11" s="71"/>
      <c r="Q11" s="46">
        <v>43509</v>
      </c>
      <c r="R11" s="46">
        <v>43509</v>
      </c>
      <c r="S11" s="74"/>
    </row>
    <row r="12" spans="1:19" s="49" customFormat="1" x14ac:dyDescent="0.3">
      <c r="A12" s="64">
        <v>2018</v>
      </c>
      <c r="B12" s="46">
        <v>43101</v>
      </c>
      <c r="C12" s="46">
        <v>43465</v>
      </c>
      <c r="D12" s="6">
        <v>1000</v>
      </c>
      <c r="E12" s="6">
        <v>1200</v>
      </c>
      <c r="F12" s="47">
        <v>1221</v>
      </c>
      <c r="G12" s="53" t="s">
        <v>54</v>
      </c>
      <c r="H12" s="48">
        <v>39600</v>
      </c>
      <c r="I12" s="48">
        <v>39600</v>
      </c>
      <c r="J12" s="48">
        <v>0</v>
      </c>
      <c r="K12" s="48">
        <v>0</v>
      </c>
      <c r="L12" s="48">
        <v>5000</v>
      </c>
      <c r="M12" s="48">
        <f t="shared" si="2"/>
        <v>5000</v>
      </c>
      <c r="N12" s="6" t="s">
        <v>212</v>
      </c>
      <c r="O12" s="68"/>
      <c r="P12" s="71"/>
      <c r="Q12" s="46">
        <v>43509</v>
      </c>
      <c r="R12" s="46">
        <v>43509</v>
      </c>
      <c r="S12" s="74"/>
    </row>
    <row r="13" spans="1:19" s="49" customFormat="1" x14ac:dyDescent="0.3">
      <c r="A13" s="64">
        <v>2018</v>
      </c>
      <c r="B13" s="46">
        <v>43101</v>
      </c>
      <c r="C13" s="46">
        <v>43465</v>
      </c>
      <c r="D13" s="6">
        <v>1000</v>
      </c>
      <c r="E13" s="6">
        <v>1300</v>
      </c>
      <c r="F13" s="47">
        <v>1312</v>
      </c>
      <c r="G13" s="53" t="s">
        <v>55</v>
      </c>
      <c r="H13" s="48">
        <v>0</v>
      </c>
      <c r="I13" s="48">
        <v>19768.16</v>
      </c>
      <c r="J13" s="48">
        <v>0</v>
      </c>
      <c r="K13" s="48">
        <v>0</v>
      </c>
      <c r="L13" s="48">
        <v>19768.16</v>
      </c>
      <c r="M13" s="48">
        <f t="shared" si="2"/>
        <v>19768.16</v>
      </c>
      <c r="N13" s="6" t="s">
        <v>212</v>
      </c>
      <c r="O13" s="68"/>
      <c r="P13" s="71"/>
      <c r="Q13" s="46">
        <v>43509</v>
      </c>
      <c r="R13" s="46">
        <v>43509</v>
      </c>
      <c r="S13" s="74"/>
    </row>
    <row r="14" spans="1:19" s="49" customFormat="1" ht="26.4" customHeight="1" x14ac:dyDescent="0.3">
      <c r="A14" s="64">
        <v>2018</v>
      </c>
      <c r="B14" s="46">
        <v>43101</v>
      </c>
      <c r="C14" s="46">
        <v>43465</v>
      </c>
      <c r="D14" s="6">
        <v>1000</v>
      </c>
      <c r="E14" s="6">
        <v>1300</v>
      </c>
      <c r="F14" s="47">
        <v>1321</v>
      </c>
      <c r="G14" s="53" t="s">
        <v>56</v>
      </c>
      <c r="H14" s="48">
        <v>143765.29</v>
      </c>
      <c r="I14" s="48">
        <v>139375.18</v>
      </c>
      <c r="J14" s="48">
        <v>0</v>
      </c>
      <c r="K14" s="48">
        <v>0</v>
      </c>
      <c r="L14" s="48">
        <v>137519.17000000001</v>
      </c>
      <c r="M14" s="48">
        <f t="shared" si="2"/>
        <v>137519.17000000001</v>
      </c>
      <c r="N14" s="6" t="s">
        <v>212</v>
      </c>
      <c r="O14" s="68"/>
      <c r="P14" s="71"/>
      <c r="Q14" s="46">
        <v>43509</v>
      </c>
      <c r="R14" s="46">
        <v>43509</v>
      </c>
      <c r="S14" s="74"/>
    </row>
    <row r="15" spans="1:19" s="49" customFormat="1" x14ac:dyDescent="0.3">
      <c r="A15" s="64">
        <v>2018</v>
      </c>
      <c r="B15" s="46">
        <v>43101</v>
      </c>
      <c r="C15" s="46">
        <v>43465</v>
      </c>
      <c r="D15" s="6">
        <v>1000</v>
      </c>
      <c r="E15" s="6">
        <v>1300</v>
      </c>
      <c r="F15" s="47">
        <v>1323</v>
      </c>
      <c r="G15" s="53" t="s">
        <v>57</v>
      </c>
      <c r="H15" s="48">
        <v>958235.2699999999</v>
      </c>
      <c r="I15" s="48">
        <v>928124.26</v>
      </c>
      <c r="J15" s="48">
        <v>0</v>
      </c>
      <c r="K15" s="48">
        <v>0</v>
      </c>
      <c r="L15" s="48">
        <v>919989.61</v>
      </c>
      <c r="M15" s="48">
        <f t="shared" si="2"/>
        <v>919989.61</v>
      </c>
      <c r="N15" s="6" t="s">
        <v>212</v>
      </c>
      <c r="O15" s="68"/>
      <c r="P15" s="71"/>
      <c r="Q15" s="46">
        <v>43509</v>
      </c>
      <c r="R15" s="46">
        <v>43509</v>
      </c>
      <c r="S15" s="74"/>
    </row>
    <row r="16" spans="1:19" s="49" customFormat="1" x14ac:dyDescent="0.3">
      <c r="A16" s="64">
        <v>2018</v>
      </c>
      <c r="B16" s="46">
        <v>43101</v>
      </c>
      <c r="C16" s="46">
        <v>43465</v>
      </c>
      <c r="D16" s="6">
        <v>1000</v>
      </c>
      <c r="E16" s="6">
        <v>1400</v>
      </c>
      <c r="F16" s="47">
        <v>1413</v>
      </c>
      <c r="G16" s="53" t="s">
        <v>58</v>
      </c>
      <c r="H16" s="48">
        <v>1850486.73</v>
      </c>
      <c r="I16" s="48">
        <v>1997946.41</v>
      </c>
      <c r="J16" s="48">
        <v>0</v>
      </c>
      <c r="K16" s="48">
        <v>0</v>
      </c>
      <c r="L16" s="48">
        <v>1889586.38</v>
      </c>
      <c r="M16" s="48">
        <f t="shared" si="2"/>
        <v>1889586.38</v>
      </c>
      <c r="N16" s="6" t="s">
        <v>212</v>
      </c>
      <c r="O16" s="68"/>
      <c r="P16" s="71"/>
      <c r="Q16" s="46">
        <v>43509</v>
      </c>
      <c r="R16" s="46">
        <v>43509</v>
      </c>
      <c r="S16" s="74"/>
    </row>
    <row r="17" spans="1:19" s="49" customFormat="1" x14ac:dyDescent="0.3">
      <c r="A17" s="64">
        <v>2018</v>
      </c>
      <c r="B17" s="46">
        <v>43101</v>
      </c>
      <c r="C17" s="46">
        <v>43465</v>
      </c>
      <c r="D17" s="6">
        <v>1000</v>
      </c>
      <c r="E17" s="6">
        <v>1500</v>
      </c>
      <c r="F17" s="47">
        <v>1522</v>
      </c>
      <c r="G17" s="53" t="s">
        <v>100</v>
      </c>
      <c r="H17" s="48">
        <v>325700</v>
      </c>
      <c r="I17" s="48">
        <v>470143.67</v>
      </c>
      <c r="J17" s="48">
        <v>0</v>
      </c>
      <c r="K17" s="48">
        <v>0</v>
      </c>
      <c r="L17" s="48">
        <v>467869.19</v>
      </c>
      <c r="M17" s="48">
        <f t="shared" si="2"/>
        <v>467869.19</v>
      </c>
      <c r="N17" s="6" t="s">
        <v>212</v>
      </c>
      <c r="O17" s="68"/>
      <c r="P17" s="71"/>
      <c r="Q17" s="46">
        <v>43509</v>
      </c>
      <c r="R17" s="46">
        <v>43509</v>
      </c>
      <c r="S17" s="74"/>
    </row>
    <row r="18" spans="1:19" s="49" customFormat="1" x14ac:dyDescent="0.3">
      <c r="A18" s="64">
        <v>2018</v>
      </c>
      <c r="B18" s="46">
        <v>43101</v>
      </c>
      <c r="C18" s="46">
        <v>43465</v>
      </c>
      <c r="D18" s="6">
        <v>1000</v>
      </c>
      <c r="E18" s="6">
        <v>1500</v>
      </c>
      <c r="F18" s="47">
        <v>1591</v>
      </c>
      <c r="G18" s="53" t="s">
        <v>59</v>
      </c>
      <c r="H18" s="48">
        <v>1300706.1800000002</v>
      </c>
      <c r="I18" s="48">
        <v>1269979.8899999999</v>
      </c>
      <c r="J18" s="48">
        <v>0</v>
      </c>
      <c r="K18" s="48">
        <v>0</v>
      </c>
      <c r="L18" s="48">
        <v>1261676.6299999999</v>
      </c>
      <c r="M18" s="48">
        <f t="shared" si="2"/>
        <v>1261676.6299999999</v>
      </c>
      <c r="N18" s="6" t="s">
        <v>212</v>
      </c>
      <c r="O18" s="68"/>
      <c r="P18" s="71"/>
      <c r="Q18" s="46">
        <v>43509</v>
      </c>
      <c r="R18" s="46">
        <v>43509</v>
      </c>
      <c r="S18" s="74"/>
    </row>
    <row r="19" spans="1:19" s="65" customFormat="1" x14ac:dyDescent="0.3">
      <c r="A19" s="61">
        <v>2018</v>
      </c>
      <c r="B19" s="58">
        <v>43101</v>
      </c>
      <c r="C19" s="58">
        <v>43465</v>
      </c>
      <c r="D19" s="57">
        <v>2000</v>
      </c>
      <c r="E19" s="57"/>
      <c r="F19" s="59"/>
      <c r="G19" s="60" t="s">
        <v>69</v>
      </c>
      <c r="H19" s="39">
        <f t="shared" ref="H19:M19" si="3">SUM(H20:H34)</f>
        <v>791542.32000000007</v>
      </c>
      <c r="I19" s="39">
        <f t="shared" si="3"/>
        <v>1202881.0699999998</v>
      </c>
      <c r="J19" s="39">
        <f t="shared" si="3"/>
        <v>0</v>
      </c>
      <c r="K19" s="39">
        <f>SUM(K20:K34)</f>
        <v>0</v>
      </c>
      <c r="L19" s="39">
        <f t="shared" si="3"/>
        <v>1111711.9500000002</v>
      </c>
      <c r="M19" s="39">
        <f t="shared" si="3"/>
        <v>1111711.9500000002</v>
      </c>
      <c r="N19" s="57"/>
      <c r="O19" s="68"/>
      <c r="P19" s="71"/>
      <c r="Q19" s="58">
        <v>43509</v>
      </c>
      <c r="R19" s="58">
        <v>43509</v>
      </c>
      <c r="S19" s="74"/>
    </row>
    <row r="20" spans="1:19" x14ac:dyDescent="0.3">
      <c r="A20" s="64">
        <v>2018</v>
      </c>
      <c r="B20" s="46">
        <v>43101</v>
      </c>
      <c r="C20" s="46">
        <v>43465</v>
      </c>
      <c r="D20" s="6">
        <v>2000</v>
      </c>
      <c r="E20" s="6">
        <v>2100</v>
      </c>
      <c r="F20" s="7">
        <v>2111</v>
      </c>
      <c r="G20" s="10" t="s">
        <v>61</v>
      </c>
      <c r="H20" s="48">
        <v>64750</v>
      </c>
      <c r="I20" s="48">
        <v>76350</v>
      </c>
      <c r="J20" s="48">
        <v>0</v>
      </c>
      <c r="K20" s="48">
        <v>0</v>
      </c>
      <c r="L20" s="48">
        <v>72476.41</v>
      </c>
      <c r="M20" s="48">
        <f>+L20</f>
        <v>72476.41</v>
      </c>
      <c r="N20" s="6" t="s">
        <v>212</v>
      </c>
      <c r="O20" s="68"/>
      <c r="P20" s="71"/>
      <c r="Q20" s="46">
        <v>43509</v>
      </c>
      <c r="R20" s="46">
        <v>43509</v>
      </c>
      <c r="S20" s="74"/>
    </row>
    <row r="21" spans="1:19" ht="26.4" x14ac:dyDescent="0.3">
      <c r="A21" s="64">
        <v>2018</v>
      </c>
      <c r="B21" s="46">
        <v>43101</v>
      </c>
      <c r="C21" s="46">
        <v>43465</v>
      </c>
      <c r="D21" s="6">
        <v>2000</v>
      </c>
      <c r="E21" s="6">
        <v>2100</v>
      </c>
      <c r="F21" s="7">
        <v>2141</v>
      </c>
      <c r="G21" s="10" t="s">
        <v>101</v>
      </c>
      <c r="H21" s="48">
        <v>40400</v>
      </c>
      <c r="I21" s="48">
        <v>36400</v>
      </c>
      <c r="J21" s="48">
        <v>0</v>
      </c>
      <c r="K21" s="48">
        <v>0</v>
      </c>
      <c r="L21" s="48">
        <v>36399.040000000001</v>
      </c>
      <c r="M21" s="48">
        <f t="shared" ref="M21:M34" si="4">+L21</f>
        <v>36399.040000000001</v>
      </c>
      <c r="N21" s="6" t="s">
        <v>212</v>
      </c>
      <c r="O21" s="68"/>
      <c r="P21" s="71"/>
      <c r="Q21" s="46">
        <v>43509</v>
      </c>
      <c r="R21" s="46">
        <v>43509</v>
      </c>
      <c r="S21" s="74"/>
    </row>
    <row r="22" spans="1:19" x14ac:dyDescent="0.3">
      <c r="A22" s="64">
        <v>2018</v>
      </c>
      <c r="B22" s="46">
        <v>43101</v>
      </c>
      <c r="C22" s="46">
        <v>43465</v>
      </c>
      <c r="D22" s="6">
        <v>2000</v>
      </c>
      <c r="E22" s="6">
        <v>2100</v>
      </c>
      <c r="F22" s="7">
        <v>2151</v>
      </c>
      <c r="G22" s="10" t="s">
        <v>64</v>
      </c>
      <c r="H22" s="48">
        <v>15000</v>
      </c>
      <c r="I22" s="48">
        <v>33750</v>
      </c>
      <c r="J22" s="48">
        <v>0</v>
      </c>
      <c r="K22" s="48">
        <v>0</v>
      </c>
      <c r="L22" s="48">
        <v>32660</v>
      </c>
      <c r="M22" s="48">
        <f t="shared" si="4"/>
        <v>32660</v>
      </c>
      <c r="N22" s="6" t="s">
        <v>212</v>
      </c>
      <c r="O22" s="68"/>
      <c r="P22" s="71"/>
      <c r="Q22" s="46">
        <v>43509</v>
      </c>
      <c r="R22" s="46">
        <v>43509</v>
      </c>
      <c r="S22" s="74"/>
    </row>
    <row r="23" spans="1:19" x14ac:dyDescent="0.3">
      <c r="A23" s="64">
        <v>2018</v>
      </c>
      <c r="B23" s="46">
        <v>43101</v>
      </c>
      <c r="C23" s="46">
        <v>43465</v>
      </c>
      <c r="D23" s="6">
        <v>2000</v>
      </c>
      <c r="E23" s="6">
        <v>2100</v>
      </c>
      <c r="F23" s="7">
        <v>2161</v>
      </c>
      <c r="G23" s="10" t="s">
        <v>65</v>
      </c>
      <c r="H23" s="48">
        <v>31500</v>
      </c>
      <c r="I23" s="48">
        <v>36000</v>
      </c>
      <c r="J23" s="48">
        <v>0</v>
      </c>
      <c r="K23" s="48">
        <v>0</v>
      </c>
      <c r="L23" s="48">
        <v>35865.410000000003</v>
      </c>
      <c r="M23" s="48">
        <f t="shared" si="4"/>
        <v>35865.410000000003</v>
      </c>
      <c r="N23" s="6" t="s">
        <v>212</v>
      </c>
      <c r="O23" s="68"/>
      <c r="P23" s="71"/>
      <c r="Q23" s="46">
        <v>43509</v>
      </c>
      <c r="R23" s="46">
        <v>43509</v>
      </c>
      <c r="S23" s="74"/>
    </row>
    <row r="24" spans="1:19" ht="26.4" x14ac:dyDescent="0.3">
      <c r="A24" s="64">
        <v>2018</v>
      </c>
      <c r="B24" s="46">
        <v>43101</v>
      </c>
      <c r="C24" s="46">
        <v>43465</v>
      </c>
      <c r="D24" s="6">
        <v>2000</v>
      </c>
      <c r="E24" s="6">
        <v>2200</v>
      </c>
      <c r="F24" s="7">
        <v>2212</v>
      </c>
      <c r="G24" s="10" t="s">
        <v>102</v>
      </c>
      <c r="H24" s="48">
        <v>3500</v>
      </c>
      <c r="I24" s="48">
        <v>7000</v>
      </c>
      <c r="J24" s="48">
        <v>0</v>
      </c>
      <c r="K24" s="48">
        <v>0</v>
      </c>
      <c r="L24" s="48">
        <v>5134.58</v>
      </c>
      <c r="M24" s="48">
        <f t="shared" si="4"/>
        <v>5134.58</v>
      </c>
      <c r="N24" s="6" t="s">
        <v>212</v>
      </c>
      <c r="O24" s="68"/>
      <c r="P24" s="71"/>
      <c r="Q24" s="46">
        <v>43509</v>
      </c>
      <c r="R24" s="46">
        <v>43509</v>
      </c>
      <c r="S24" s="74"/>
    </row>
    <row r="25" spans="1:19" s="49" customFormat="1" ht="48.6" customHeight="1" x14ac:dyDescent="0.3">
      <c r="A25" s="64">
        <v>2018</v>
      </c>
      <c r="B25" s="46">
        <v>43101</v>
      </c>
      <c r="C25" s="46">
        <v>43465</v>
      </c>
      <c r="D25" s="6">
        <v>2000</v>
      </c>
      <c r="E25" s="6">
        <v>2200</v>
      </c>
      <c r="F25" s="50">
        <v>2214</v>
      </c>
      <c r="G25" s="51" t="s">
        <v>208</v>
      </c>
      <c r="H25" s="48">
        <v>0</v>
      </c>
      <c r="I25" s="48">
        <v>19603.88</v>
      </c>
      <c r="J25" s="48"/>
      <c r="K25" s="48">
        <v>0</v>
      </c>
      <c r="L25" s="48">
        <v>0</v>
      </c>
      <c r="M25" s="48">
        <f t="shared" si="4"/>
        <v>0</v>
      </c>
      <c r="N25" s="6" t="s">
        <v>212</v>
      </c>
      <c r="O25" s="68"/>
      <c r="P25" s="71"/>
      <c r="Q25" s="46">
        <v>43509</v>
      </c>
      <c r="R25" s="46">
        <v>43509</v>
      </c>
      <c r="S25" s="74"/>
    </row>
    <row r="26" spans="1:19" s="49" customFormat="1" x14ac:dyDescent="0.3">
      <c r="A26" s="64">
        <v>2018</v>
      </c>
      <c r="B26" s="46">
        <v>43101</v>
      </c>
      <c r="C26" s="46">
        <v>43465</v>
      </c>
      <c r="D26" s="6">
        <v>2000</v>
      </c>
      <c r="E26" s="6">
        <v>2200</v>
      </c>
      <c r="F26" s="50">
        <v>2231</v>
      </c>
      <c r="G26" s="10" t="s">
        <v>215</v>
      </c>
      <c r="H26" s="48">
        <v>0</v>
      </c>
      <c r="I26" s="48">
        <v>138838.60999999999</v>
      </c>
      <c r="J26" s="48"/>
      <c r="K26" s="48">
        <v>0</v>
      </c>
      <c r="L26" s="48">
        <v>138838.6</v>
      </c>
      <c r="M26" s="48">
        <f t="shared" si="4"/>
        <v>138838.6</v>
      </c>
      <c r="N26" s="6"/>
      <c r="O26" s="68"/>
      <c r="P26" s="71"/>
      <c r="Q26" s="46">
        <v>43509</v>
      </c>
      <c r="R26" s="46">
        <v>43509</v>
      </c>
      <c r="S26" s="74"/>
    </row>
    <row r="27" spans="1:19" s="15" customFormat="1" ht="28.8" customHeight="1" x14ac:dyDescent="0.3">
      <c r="A27" s="64">
        <v>2018</v>
      </c>
      <c r="B27" s="46">
        <v>43101</v>
      </c>
      <c r="C27" s="46">
        <v>43465</v>
      </c>
      <c r="D27" s="6">
        <v>2000</v>
      </c>
      <c r="E27" s="6">
        <v>2300</v>
      </c>
      <c r="F27" s="7">
        <v>2341</v>
      </c>
      <c r="G27" s="10" t="s">
        <v>103</v>
      </c>
      <c r="H27" s="48">
        <v>92292.32</v>
      </c>
      <c r="I27" s="48">
        <v>0</v>
      </c>
      <c r="J27" s="48">
        <v>0</v>
      </c>
      <c r="K27" s="48">
        <v>0</v>
      </c>
      <c r="L27" s="48">
        <v>0</v>
      </c>
      <c r="M27" s="48">
        <f t="shared" si="4"/>
        <v>0</v>
      </c>
      <c r="N27" s="6" t="s">
        <v>212</v>
      </c>
      <c r="O27" s="68"/>
      <c r="P27" s="71"/>
      <c r="Q27" s="46">
        <v>43509</v>
      </c>
      <c r="R27" s="46">
        <v>43509</v>
      </c>
      <c r="S27" s="74"/>
    </row>
    <row r="28" spans="1:19" x14ac:dyDescent="0.3">
      <c r="A28" s="64">
        <v>2018</v>
      </c>
      <c r="B28" s="46">
        <v>43101</v>
      </c>
      <c r="C28" s="46">
        <v>43465</v>
      </c>
      <c r="D28" s="6">
        <v>2000</v>
      </c>
      <c r="E28" s="6">
        <v>2400</v>
      </c>
      <c r="F28" s="7">
        <v>2461</v>
      </c>
      <c r="G28" s="10" t="s">
        <v>66</v>
      </c>
      <c r="H28" s="48">
        <v>10000</v>
      </c>
      <c r="I28" s="48">
        <v>4000</v>
      </c>
      <c r="J28" s="48">
        <v>0</v>
      </c>
      <c r="K28" s="48">
        <v>0</v>
      </c>
      <c r="L28" s="48">
        <v>3153.01</v>
      </c>
      <c r="M28" s="48">
        <f t="shared" si="4"/>
        <v>3153.01</v>
      </c>
      <c r="N28" s="6" t="s">
        <v>212</v>
      </c>
      <c r="O28" s="68"/>
      <c r="P28" s="71"/>
      <c r="Q28" s="46">
        <v>43509</v>
      </c>
      <c r="R28" s="46">
        <v>43509</v>
      </c>
      <c r="S28" s="74"/>
    </row>
    <row r="29" spans="1:19" x14ac:dyDescent="0.3">
      <c r="A29" s="64">
        <v>2018</v>
      </c>
      <c r="B29" s="46">
        <v>43101</v>
      </c>
      <c r="C29" s="46">
        <v>43465</v>
      </c>
      <c r="D29" s="6">
        <v>2000</v>
      </c>
      <c r="E29" s="6">
        <v>2500</v>
      </c>
      <c r="F29" s="7">
        <v>2541</v>
      </c>
      <c r="G29" s="10" t="s">
        <v>67</v>
      </c>
      <c r="H29" s="48">
        <v>9500</v>
      </c>
      <c r="I29" s="48">
        <v>16700</v>
      </c>
      <c r="J29" s="48">
        <v>0</v>
      </c>
      <c r="K29" s="48">
        <v>0</v>
      </c>
      <c r="L29" s="48">
        <v>16582.53</v>
      </c>
      <c r="M29" s="48">
        <f t="shared" si="4"/>
        <v>16582.53</v>
      </c>
      <c r="N29" s="6" t="s">
        <v>212</v>
      </c>
      <c r="O29" s="68"/>
      <c r="P29" s="71"/>
      <c r="Q29" s="46">
        <v>43509</v>
      </c>
      <c r="R29" s="46">
        <v>43509</v>
      </c>
      <c r="S29" s="74"/>
    </row>
    <row r="30" spans="1:19" ht="39.6" x14ac:dyDescent="0.3">
      <c r="A30" s="64">
        <v>2018</v>
      </c>
      <c r="B30" s="46">
        <v>43101</v>
      </c>
      <c r="C30" s="46">
        <v>43465</v>
      </c>
      <c r="D30" s="6">
        <v>2000</v>
      </c>
      <c r="E30" s="6">
        <v>2600</v>
      </c>
      <c r="F30" s="7">
        <v>2612</v>
      </c>
      <c r="G30" s="10" t="s">
        <v>104</v>
      </c>
      <c r="H30" s="48">
        <v>417500</v>
      </c>
      <c r="I30" s="48">
        <v>677934.62</v>
      </c>
      <c r="J30" s="48"/>
      <c r="K30" s="48">
        <v>0</v>
      </c>
      <c r="L30" s="48">
        <v>619894.16</v>
      </c>
      <c r="M30" s="48">
        <f t="shared" si="4"/>
        <v>619894.16</v>
      </c>
      <c r="N30" s="6" t="s">
        <v>212</v>
      </c>
      <c r="O30" s="68"/>
      <c r="P30" s="71"/>
      <c r="Q30" s="46">
        <v>43509</v>
      </c>
      <c r="R30" s="46">
        <v>43509</v>
      </c>
      <c r="S30" s="74"/>
    </row>
    <row r="31" spans="1:19" x14ac:dyDescent="0.3">
      <c r="A31" s="64">
        <v>2018</v>
      </c>
      <c r="B31" s="46">
        <v>43101</v>
      </c>
      <c r="C31" s="46">
        <v>43465</v>
      </c>
      <c r="D31" s="6">
        <v>2000</v>
      </c>
      <c r="E31" s="6">
        <v>2900</v>
      </c>
      <c r="F31" s="7">
        <v>2911</v>
      </c>
      <c r="G31" s="10" t="s">
        <v>68</v>
      </c>
      <c r="H31" s="48">
        <v>500</v>
      </c>
      <c r="I31" s="48">
        <v>500</v>
      </c>
      <c r="J31" s="48">
        <v>0</v>
      </c>
      <c r="K31" s="48">
        <v>0</v>
      </c>
      <c r="L31" s="48">
        <v>0</v>
      </c>
      <c r="M31" s="48">
        <f t="shared" si="4"/>
        <v>0</v>
      </c>
      <c r="N31" s="6" t="s">
        <v>212</v>
      </c>
      <c r="O31" s="68"/>
      <c r="P31" s="71"/>
      <c r="Q31" s="46">
        <v>43509</v>
      </c>
      <c r="R31" s="46">
        <v>43509</v>
      </c>
      <c r="S31" s="74"/>
    </row>
    <row r="32" spans="1:19" ht="26.4" x14ac:dyDescent="0.3">
      <c r="A32" s="64">
        <v>2018</v>
      </c>
      <c r="B32" s="46">
        <v>43101</v>
      </c>
      <c r="C32" s="46">
        <v>43465</v>
      </c>
      <c r="D32" s="6">
        <v>2000</v>
      </c>
      <c r="E32" s="6">
        <v>2900</v>
      </c>
      <c r="F32" s="7">
        <v>2941</v>
      </c>
      <c r="G32" s="10" t="s">
        <v>105</v>
      </c>
      <c r="H32" s="48">
        <v>15600</v>
      </c>
      <c r="I32" s="48">
        <v>16900</v>
      </c>
      <c r="J32" s="48">
        <v>0</v>
      </c>
      <c r="K32" s="48">
        <v>0</v>
      </c>
      <c r="L32" s="48">
        <v>13053.99</v>
      </c>
      <c r="M32" s="48">
        <f t="shared" si="4"/>
        <v>13053.99</v>
      </c>
      <c r="N32" s="6" t="s">
        <v>212</v>
      </c>
      <c r="O32" s="68"/>
      <c r="P32" s="71"/>
      <c r="Q32" s="46">
        <v>43509</v>
      </c>
      <c r="R32" s="46">
        <v>43509</v>
      </c>
      <c r="S32" s="74"/>
    </row>
    <row r="33" spans="1:19" x14ac:dyDescent="0.3">
      <c r="A33" s="64">
        <v>2018</v>
      </c>
      <c r="B33" s="46">
        <v>43101</v>
      </c>
      <c r="C33" s="46">
        <v>43465</v>
      </c>
      <c r="D33" s="6">
        <v>2000</v>
      </c>
      <c r="E33" s="6">
        <v>2900</v>
      </c>
      <c r="F33" s="7">
        <v>2961</v>
      </c>
      <c r="G33" s="10" t="s">
        <v>106</v>
      </c>
      <c r="H33" s="48">
        <v>85000</v>
      </c>
      <c r="I33" s="48">
        <v>130403.96</v>
      </c>
      <c r="J33" s="48">
        <v>0</v>
      </c>
      <c r="K33" s="48">
        <v>0</v>
      </c>
      <c r="L33" s="48">
        <v>130403.96</v>
      </c>
      <c r="M33" s="48">
        <f t="shared" si="4"/>
        <v>130403.96</v>
      </c>
      <c r="N33" s="6" t="s">
        <v>212</v>
      </c>
      <c r="O33" s="68"/>
      <c r="P33" s="71"/>
      <c r="Q33" s="46">
        <v>43509</v>
      </c>
      <c r="R33" s="46">
        <v>43509</v>
      </c>
      <c r="S33" s="74"/>
    </row>
    <row r="34" spans="1:19" x14ac:dyDescent="0.3">
      <c r="A34" s="64">
        <v>2018</v>
      </c>
      <c r="B34" s="46">
        <v>43101</v>
      </c>
      <c r="C34" s="46">
        <v>43465</v>
      </c>
      <c r="D34" s="6">
        <v>2000</v>
      </c>
      <c r="E34" s="6">
        <v>2900</v>
      </c>
      <c r="F34" s="7">
        <v>2991</v>
      </c>
      <c r="G34" s="11" t="s">
        <v>107</v>
      </c>
      <c r="H34" s="48">
        <v>6000</v>
      </c>
      <c r="I34" s="48">
        <v>8500</v>
      </c>
      <c r="J34" s="48">
        <v>0</v>
      </c>
      <c r="K34" s="48">
        <v>0</v>
      </c>
      <c r="L34" s="48">
        <v>7250.26</v>
      </c>
      <c r="M34" s="48">
        <f t="shared" si="4"/>
        <v>7250.26</v>
      </c>
      <c r="N34" s="6" t="s">
        <v>212</v>
      </c>
      <c r="O34" s="68"/>
      <c r="P34" s="71"/>
      <c r="Q34" s="46">
        <v>43509</v>
      </c>
      <c r="R34" s="46">
        <v>43509</v>
      </c>
      <c r="S34" s="74"/>
    </row>
    <row r="35" spans="1:19" s="65" customFormat="1" x14ac:dyDescent="0.3">
      <c r="A35" s="61">
        <v>2018</v>
      </c>
      <c r="B35" s="58">
        <v>43101</v>
      </c>
      <c r="C35" s="58">
        <v>43465</v>
      </c>
      <c r="D35" s="57">
        <v>3000</v>
      </c>
      <c r="E35" s="57"/>
      <c r="F35" s="57"/>
      <c r="G35" s="62" t="s">
        <v>70</v>
      </c>
      <c r="H35" s="41">
        <f>SUM(H36:H61)</f>
        <v>1238478.9099999999</v>
      </c>
      <c r="I35" s="41">
        <f>SUM(I36:I61)</f>
        <v>1461886.38</v>
      </c>
      <c r="J35" s="41">
        <f t="shared" ref="J35:M35" si="5">SUM(J36:J61)</f>
        <v>0</v>
      </c>
      <c r="K35" s="41">
        <f t="shared" si="5"/>
        <v>0</v>
      </c>
      <c r="L35" s="41">
        <f t="shared" si="5"/>
        <v>1276504.9000000001</v>
      </c>
      <c r="M35" s="41">
        <f t="shared" si="5"/>
        <v>1276504.9000000001</v>
      </c>
      <c r="N35" s="57"/>
      <c r="O35" s="68"/>
      <c r="P35" s="71"/>
      <c r="Q35" s="58">
        <v>43509</v>
      </c>
      <c r="R35" s="58">
        <v>43509</v>
      </c>
      <c r="S35" s="74"/>
    </row>
    <row r="36" spans="1:19" x14ac:dyDescent="0.3">
      <c r="A36" s="64">
        <v>2018</v>
      </c>
      <c r="B36" s="46">
        <v>43101</v>
      </c>
      <c r="C36" s="46">
        <v>43465</v>
      </c>
      <c r="D36" s="4">
        <v>3000</v>
      </c>
      <c r="E36" s="4">
        <v>3100</v>
      </c>
      <c r="F36" s="7">
        <v>3111</v>
      </c>
      <c r="G36" s="10" t="s">
        <v>71</v>
      </c>
      <c r="H36" s="48">
        <v>107500</v>
      </c>
      <c r="I36" s="48">
        <v>95000</v>
      </c>
      <c r="J36" s="48">
        <v>0</v>
      </c>
      <c r="K36" s="48">
        <v>0</v>
      </c>
      <c r="L36" s="48">
        <v>82886</v>
      </c>
      <c r="M36" s="48">
        <f>+L36</f>
        <v>82886</v>
      </c>
      <c r="N36" s="6" t="s">
        <v>212</v>
      </c>
      <c r="O36" s="68"/>
      <c r="P36" s="71"/>
      <c r="Q36" s="46">
        <v>43509</v>
      </c>
      <c r="R36" s="46">
        <v>43509</v>
      </c>
      <c r="S36" s="74"/>
    </row>
    <row r="37" spans="1:19" x14ac:dyDescent="0.3">
      <c r="A37" s="64">
        <v>2018</v>
      </c>
      <c r="B37" s="46">
        <v>43101</v>
      </c>
      <c r="C37" s="46">
        <v>43465</v>
      </c>
      <c r="D37" s="4">
        <v>3000</v>
      </c>
      <c r="E37" s="4">
        <v>3100</v>
      </c>
      <c r="F37" s="7">
        <v>3121</v>
      </c>
      <c r="G37" s="10" t="s">
        <v>72</v>
      </c>
      <c r="H37" s="48">
        <v>6000</v>
      </c>
      <c r="I37" s="48">
        <v>7000</v>
      </c>
      <c r="J37" s="48">
        <v>0</v>
      </c>
      <c r="K37" s="48">
        <v>0</v>
      </c>
      <c r="L37" s="48">
        <v>6964.34</v>
      </c>
      <c r="M37" s="48">
        <f t="shared" ref="M37:M61" si="6">+L37</f>
        <v>6964.34</v>
      </c>
      <c r="N37" s="6" t="s">
        <v>212</v>
      </c>
      <c r="O37" s="68"/>
      <c r="P37" s="71"/>
      <c r="Q37" s="46">
        <v>43509</v>
      </c>
      <c r="R37" s="46">
        <v>43509</v>
      </c>
      <c r="S37" s="74"/>
    </row>
    <row r="38" spans="1:19" x14ac:dyDescent="0.3">
      <c r="A38" s="64">
        <v>2018</v>
      </c>
      <c r="B38" s="46">
        <v>43101</v>
      </c>
      <c r="C38" s="46">
        <v>43465</v>
      </c>
      <c r="D38" s="4">
        <v>3000</v>
      </c>
      <c r="E38" s="4">
        <v>3100</v>
      </c>
      <c r="F38" s="7">
        <v>3131</v>
      </c>
      <c r="G38" s="10" t="s">
        <v>73</v>
      </c>
      <c r="H38" s="48">
        <v>2500</v>
      </c>
      <c r="I38" s="48">
        <v>800</v>
      </c>
      <c r="J38" s="48">
        <v>0</v>
      </c>
      <c r="K38" s="48">
        <v>0</v>
      </c>
      <c r="L38" s="48">
        <v>799.61</v>
      </c>
      <c r="M38" s="48">
        <f t="shared" si="6"/>
        <v>799.61</v>
      </c>
      <c r="N38" s="6" t="s">
        <v>212</v>
      </c>
      <c r="O38" s="68"/>
      <c r="P38" s="71"/>
      <c r="Q38" s="46">
        <v>43509</v>
      </c>
      <c r="R38" s="46">
        <v>43509</v>
      </c>
      <c r="S38" s="74"/>
    </row>
    <row r="39" spans="1:19" x14ac:dyDescent="0.3">
      <c r="A39" s="64">
        <v>2018</v>
      </c>
      <c r="B39" s="46">
        <v>43101</v>
      </c>
      <c r="C39" s="46">
        <v>43465</v>
      </c>
      <c r="D39" s="4">
        <v>3000</v>
      </c>
      <c r="E39" s="4">
        <v>3100</v>
      </c>
      <c r="F39" s="7">
        <v>3141</v>
      </c>
      <c r="G39" s="10" t="s">
        <v>74</v>
      </c>
      <c r="H39" s="48">
        <v>101000</v>
      </c>
      <c r="I39" s="48">
        <v>55000</v>
      </c>
      <c r="J39" s="48">
        <v>0</v>
      </c>
      <c r="K39" s="48">
        <v>0</v>
      </c>
      <c r="L39" s="48">
        <v>54675</v>
      </c>
      <c r="M39" s="48">
        <f t="shared" si="6"/>
        <v>54675</v>
      </c>
      <c r="N39" s="6" t="s">
        <v>212</v>
      </c>
      <c r="O39" s="68"/>
      <c r="P39" s="71"/>
      <c r="Q39" s="46">
        <v>43509</v>
      </c>
      <c r="R39" s="46">
        <v>43509</v>
      </c>
      <c r="S39" s="74"/>
    </row>
    <row r="40" spans="1:19" x14ac:dyDescent="0.3">
      <c r="A40" s="64">
        <v>2018</v>
      </c>
      <c r="B40" s="46">
        <v>43101</v>
      </c>
      <c r="C40" s="46">
        <v>43465</v>
      </c>
      <c r="D40" s="4">
        <v>3000</v>
      </c>
      <c r="E40" s="4">
        <v>3100</v>
      </c>
      <c r="F40" s="7">
        <v>3181</v>
      </c>
      <c r="G40" s="10" t="s">
        <v>75</v>
      </c>
      <c r="H40" s="48">
        <v>1000</v>
      </c>
      <c r="I40" s="48">
        <v>0</v>
      </c>
      <c r="J40" s="48">
        <v>0</v>
      </c>
      <c r="K40" s="48">
        <v>0</v>
      </c>
      <c r="L40" s="48">
        <v>0</v>
      </c>
      <c r="M40" s="48">
        <v>0</v>
      </c>
      <c r="N40" s="6" t="s">
        <v>212</v>
      </c>
      <c r="O40" s="68"/>
      <c r="P40" s="71"/>
      <c r="Q40" s="46">
        <v>43509</v>
      </c>
      <c r="R40" s="46">
        <v>43509</v>
      </c>
      <c r="S40" s="74"/>
    </row>
    <row r="41" spans="1:19" x14ac:dyDescent="0.3">
      <c r="A41" s="64">
        <v>2018</v>
      </c>
      <c r="B41" s="46">
        <v>43101</v>
      </c>
      <c r="C41" s="46">
        <v>43465</v>
      </c>
      <c r="D41" s="4">
        <v>3000</v>
      </c>
      <c r="E41" s="4">
        <v>3200</v>
      </c>
      <c r="F41" s="7">
        <v>3221</v>
      </c>
      <c r="G41" s="10" t="s">
        <v>76</v>
      </c>
      <c r="H41" s="48">
        <v>110000</v>
      </c>
      <c r="I41" s="48">
        <v>53028.56</v>
      </c>
      <c r="J41" s="48">
        <v>0</v>
      </c>
      <c r="K41" s="48">
        <v>0</v>
      </c>
      <c r="L41" s="48">
        <v>53028.56</v>
      </c>
      <c r="M41" s="48">
        <f t="shared" si="6"/>
        <v>53028.56</v>
      </c>
      <c r="N41" s="6" t="s">
        <v>212</v>
      </c>
      <c r="O41" s="68"/>
      <c r="P41" s="71"/>
      <c r="Q41" s="46">
        <v>43509</v>
      </c>
      <c r="R41" s="46">
        <v>43509</v>
      </c>
      <c r="S41" s="74"/>
    </row>
    <row r="42" spans="1:19" x14ac:dyDescent="0.3">
      <c r="A42" s="64">
        <v>2018</v>
      </c>
      <c r="B42" s="46">
        <v>43101</v>
      </c>
      <c r="C42" s="46">
        <v>43465</v>
      </c>
      <c r="D42" s="4">
        <v>3000</v>
      </c>
      <c r="E42" s="4">
        <v>3200</v>
      </c>
      <c r="F42" s="7">
        <v>3231</v>
      </c>
      <c r="G42" s="12" t="s">
        <v>108</v>
      </c>
      <c r="H42" s="48">
        <v>59000</v>
      </c>
      <c r="I42" s="48">
        <v>54200</v>
      </c>
      <c r="J42" s="48">
        <v>0</v>
      </c>
      <c r="K42" s="48">
        <v>0</v>
      </c>
      <c r="L42" s="48">
        <v>54160.4</v>
      </c>
      <c r="M42" s="48">
        <f t="shared" si="6"/>
        <v>54160.4</v>
      </c>
      <c r="N42" s="6" t="s">
        <v>212</v>
      </c>
      <c r="O42" s="68"/>
      <c r="P42" s="71"/>
      <c r="Q42" s="46">
        <v>43509</v>
      </c>
      <c r="R42" s="46">
        <v>43509</v>
      </c>
      <c r="S42" s="74"/>
    </row>
    <row r="43" spans="1:19" x14ac:dyDescent="0.3">
      <c r="A43" s="64">
        <v>2018</v>
      </c>
      <c r="B43" s="46">
        <v>43101</v>
      </c>
      <c r="C43" s="46">
        <v>43465</v>
      </c>
      <c r="D43" s="4">
        <v>3000</v>
      </c>
      <c r="E43" s="4">
        <v>3300</v>
      </c>
      <c r="F43" s="7">
        <v>3311</v>
      </c>
      <c r="G43" s="10" t="s">
        <v>77</v>
      </c>
      <c r="H43" s="48">
        <v>5000</v>
      </c>
      <c r="I43" s="48">
        <v>6270</v>
      </c>
      <c r="J43" s="48">
        <v>0</v>
      </c>
      <c r="K43" s="48">
        <v>0</v>
      </c>
      <c r="L43" s="48">
        <v>2784</v>
      </c>
      <c r="M43" s="48">
        <f t="shared" si="6"/>
        <v>2784</v>
      </c>
      <c r="N43" s="6" t="s">
        <v>212</v>
      </c>
      <c r="O43" s="68"/>
      <c r="P43" s="71"/>
      <c r="Q43" s="46">
        <v>43509</v>
      </c>
      <c r="R43" s="46">
        <v>43509</v>
      </c>
      <c r="S43" s="74"/>
    </row>
    <row r="44" spans="1:19" x14ac:dyDescent="0.3">
      <c r="A44" s="64">
        <v>2018</v>
      </c>
      <c r="B44" s="46">
        <v>43101</v>
      </c>
      <c r="C44" s="46">
        <v>43465</v>
      </c>
      <c r="D44" s="4">
        <v>3000</v>
      </c>
      <c r="E44" s="4">
        <v>3300</v>
      </c>
      <c r="F44" s="7">
        <v>3341</v>
      </c>
      <c r="G44" s="10" t="s">
        <v>78</v>
      </c>
      <c r="H44" s="48">
        <v>7600</v>
      </c>
      <c r="I44" s="48">
        <v>7800</v>
      </c>
      <c r="J44" s="48">
        <v>0</v>
      </c>
      <c r="K44" s="48">
        <v>0</v>
      </c>
      <c r="L44" s="48">
        <v>4680.9799999999996</v>
      </c>
      <c r="M44" s="48">
        <f t="shared" si="6"/>
        <v>4680.9799999999996</v>
      </c>
      <c r="N44" s="6" t="s">
        <v>212</v>
      </c>
      <c r="O44" s="68"/>
      <c r="P44" s="71"/>
      <c r="Q44" s="46">
        <v>43509</v>
      </c>
      <c r="R44" s="46">
        <v>43509</v>
      </c>
      <c r="S44" s="74"/>
    </row>
    <row r="45" spans="1:19" x14ac:dyDescent="0.3">
      <c r="A45" s="64">
        <v>2018</v>
      </c>
      <c r="B45" s="46">
        <v>43101</v>
      </c>
      <c r="C45" s="46">
        <v>43465</v>
      </c>
      <c r="D45" s="4">
        <v>3000</v>
      </c>
      <c r="E45" s="4">
        <v>3300</v>
      </c>
      <c r="F45" s="7">
        <v>3361</v>
      </c>
      <c r="G45" s="10" t="s">
        <v>109</v>
      </c>
      <c r="H45" s="48">
        <v>33500</v>
      </c>
      <c r="I45" s="48">
        <v>27500</v>
      </c>
      <c r="J45" s="48">
        <v>0</v>
      </c>
      <c r="K45" s="48">
        <v>0</v>
      </c>
      <c r="L45" s="48">
        <v>27500</v>
      </c>
      <c r="M45" s="48">
        <f t="shared" si="6"/>
        <v>27500</v>
      </c>
      <c r="N45" s="6" t="s">
        <v>212</v>
      </c>
      <c r="O45" s="68"/>
      <c r="P45" s="71"/>
      <c r="Q45" s="46">
        <v>43509</v>
      </c>
      <c r="R45" s="46">
        <v>43509</v>
      </c>
      <c r="S45" s="74"/>
    </row>
    <row r="46" spans="1:19" x14ac:dyDescent="0.3">
      <c r="A46" s="64">
        <v>2018</v>
      </c>
      <c r="B46" s="46">
        <v>43101</v>
      </c>
      <c r="C46" s="46">
        <v>43465</v>
      </c>
      <c r="D46" s="4">
        <v>3000</v>
      </c>
      <c r="E46" s="4">
        <v>3300</v>
      </c>
      <c r="F46" s="7">
        <v>3391</v>
      </c>
      <c r="G46" s="10" t="s">
        <v>110</v>
      </c>
      <c r="H46" s="48">
        <v>4500</v>
      </c>
      <c r="I46" s="48">
        <v>4500</v>
      </c>
      <c r="J46" s="48">
        <v>0</v>
      </c>
      <c r="K46" s="48">
        <v>0</v>
      </c>
      <c r="L46" s="48">
        <v>0</v>
      </c>
      <c r="M46" s="48">
        <f t="shared" si="6"/>
        <v>0</v>
      </c>
      <c r="N46" s="6" t="s">
        <v>212</v>
      </c>
      <c r="O46" s="68"/>
      <c r="P46" s="71"/>
      <c r="Q46" s="46">
        <v>43509</v>
      </c>
      <c r="R46" s="46">
        <v>43509</v>
      </c>
      <c r="S46" s="74"/>
    </row>
    <row r="47" spans="1:19" x14ac:dyDescent="0.3">
      <c r="A47" s="64">
        <v>2018</v>
      </c>
      <c r="B47" s="46">
        <v>43101</v>
      </c>
      <c r="C47" s="46">
        <v>43465</v>
      </c>
      <c r="D47" s="4">
        <v>3000</v>
      </c>
      <c r="E47" s="4">
        <v>3400</v>
      </c>
      <c r="F47" s="7">
        <v>3411</v>
      </c>
      <c r="G47" s="10" t="s">
        <v>79</v>
      </c>
      <c r="H47" s="48">
        <v>18000</v>
      </c>
      <c r="I47" s="48">
        <v>16500</v>
      </c>
      <c r="J47" s="48">
        <v>0</v>
      </c>
      <c r="K47" s="48">
        <v>0</v>
      </c>
      <c r="L47" s="48">
        <v>6120.16</v>
      </c>
      <c r="M47" s="48">
        <f t="shared" si="6"/>
        <v>6120.16</v>
      </c>
      <c r="N47" s="6" t="s">
        <v>212</v>
      </c>
      <c r="O47" s="68"/>
      <c r="P47" s="71"/>
      <c r="Q47" s="46">
        <v>43509</v>
      </c>
      <c r="R47" s="46">
        <v>43509</v>
      </c>
      <c r="S47" s="74"/>
    </row>
    <row r="48" spans="1:19" x14ac:dyDescent="0.3">
      <c r="A48" s="64">
        <v>2018</v>
      </c>
      <c r="B48" s="46">
        <v>43101</v>
      </c>
      <c r="C48" s="46">
        <v>43465</v>
      </c>
      <c r="D48" s="4">
        <v>3000</v>
      </c>
      <c r="E48" s="4">
        <v>3400</v>
      </c>
      <c r="F48" s="7">
        <v>3451</v>
      </c>
      <c r="G48" s="10" t="s">
        <v>80</v>
      </c>
      <c r="H48" s="48">
        <v>191000</v>
      </c>
      <c r="I48" s="48">
        <v>235797.38</v>
      </c>
      <c r="J48" s="48">
        <v>0</v>
      </c>
      <c r="K48" s="48">
        <v>0</v>
      </c>
      <c r="L48" s="48">
        <v>235797.32</v>
      </c>
      <c r="M48" s="48">
        <f t="shared" si="6"/>
        <v>235797.32</v>
      </c>
      <c r="N48" s="6" t="s">
        <v>212</v>
      </c>
      <c r="O48" s="68"/>
      <c r="P48" s="71"/>
      <c r="Q48" s="46">
        <v>43509</v>
      </c>
      <c r="R48" s="46">
        <v>43509</v>
      </c>
      <c r="S48" s="74"/>
    </row>
    <row r="49" spans="1:19" x14ac:dyDescent="0.3">
      <c r="A49" s="64">
        <v>2018</v>
      </c>
      <c r="B49" s="46">
        <v>43101</v>
      </c>
      <c r="C49" s="46">
        <v>43465</v>
      </c>
      <c r="D49" s="4">
        <v>3000</v>
      </c>
      <c r="E49" s="4">
        <v>3400</v>
      </c>
      <c r="F49" s="7">
        <v>3471</v>
      </c>
      <c r="G49" s="10" t="s">
        <v>81</v>
      </c>
      <c r="H49" s="48">
        <v>3500</v>
      </c>
      <c r="I49" s="48">
        <v>1500</v>
      </c>
      <c r="J49" s="48">
        <v>0</v>
      </c>
      <c r="K49" s="48">
        <v>0</v>
      </c>
      <c r="L49" s="48">
        <v>0</v>
      </c>
      <c r="M49" s="48">
        <f t="shared" si="6"/>
        <v>0</v>
      </c>
      <c r="N49" s="6" t="s">
        <v>212</v>
      </c>
      <c r="O49" s="68"/>
      <c r="P49" s="71"/>
      <c r="Q49" s="46">
        <v>43509</v>
      </c>
      <c r="R49" s="46">
        <v>43509</v>
      </c>
      <c r="S49" s="74"/>
    </row>
    <row r="50" spans="1:19" x14ac:dyDescent="0.3">
      <c r="A50" s="64">
        <v>2018</v>
      </c>
      <c r="B50" s="46">
        <v>43101</v>
      </c>
      <c r="C50" s="46">
        <v>43465</v>
      </c>
      <c r="D50" s="4">
        <v>3000</v>
      </c>
      <c r="E50" s="4">
        <v>3500</v>
      </c>
      <c r="F50" s="7">
        <v>3511</v>
      </c>
      <c r="G50" s="10" t="s">
        <v>82</v>
      </c>
      <c r="H50" s="48">
        <v>15000</v>
      </c>
      <c r="I50" s="48">
        <v>38700</v>
      </c>
      <c r="J50" s="48">
        <v>0</v>
      </c>
      <c r="K50" s="48">
        <v>0</v>
      </c>
      <c r="L50" s="48">
        <v>29272.959999999999</v>
      </c>
      <c r="M50" s="48">
        <f t="shared" si="6"/>
        <v>29272.959999999999</v>
      </c>
      <c r="N50" s="6" t="s">
        <v>212</v>
      </c>
      <c r="O50" s="68"/>
      <c r="P50" s="71"/>
      <c r="Q50" s="46">
        <v>43509</v>
      </c>
      <c r="R50" s="46">
        <v>43509</v>
      </c>
      <c r="S50" s="74"/>
    </row>
    <row r="51" spans="1:19" ht="26.4" x14ac:dyDescent="0.3">
      <c r="A51" s="64">
        <v>2018</v>
      </c>
      <c r="B51" s="46">
        <v>43101</v>
      </c>
      <c r="C51" s="46">
        <v>43465</v>
      </c>
      <c r="D51" s="4">
        <v>3000</v>
      </c>
      <c r="E51" s="4">
        <v>3500</v>
      </c>
      <c r="F51" s="7">
        <v>3521</v>
      </c>
      <c r="G51" s="12" t="s">
        <v>111</v>
      </c>
      <c r="H51" s="48">
        <v>9500</v>
      </c>
      <c r="I51" s="48">
        <v>7000</v>
      </c>
      <c r="J51" s="48">
        <v>0</v>
      </c>
      <c r="K51" s="48">
        <v>0</v>
      </c>
      <c r="L51" s="48">
        <v>4610</v>
      </c>
      <c r="M51" s="48">
        <f t="shared" si="6"/>
        <v>4610</v>
      </c>
      <c r="N51" s="6" t="s">
        <v>212</v>
      </c>
      <c r="O51" s="68"/>
      <c r="P51" s="71"/>
      <c r="Q51" s="46">
        <v>43509</v>
      </c>
      <c r="R51" s="46">
        <v>43509</v>
      </c>
      <c r="S51" s="74"/>
    </row>
    <row r="52" spans="1:19" ht="26.4" x14ac:dyDescent="0.3">
      <c r="A52" s="64">
        <v>2018</v>
      </c>
      <c r="B52" s="46">
        <v>43101</v>
      </c>
      <c r="C52" s="46">
        <v>43465</v>
      </c>
      <c r="D52" s="4">
        <v>3000</v>
      </c>
      <c r="E52" s="4">
        <v>3500</v>
      </c>
      <c r="F52" s="7">
        <v>3531</v>
      </c>
      <c r="G52" s="10" t="s">
        <v>112</v>
      </c>
      <c r="H52" s="48">
        <v>13650</v>
      </c>
      <c r="I52" s="48">
        <v>34350</v>
      </c>
      <c r="J52" s="48">
        <v>0</v>
      </c>
      <c r="K52" s="48">
        <v>0</v>
      </c>
      <c r="L52" s="48">
        <v>27416.22</v>
      </c>
      <c r="M52" s="48">
        <f t="shared" si="6"/>
        <v>27416.22</v>
      </c>
      <c r="N52" s="6" t="s">
        <v>212</v>
      </c>
      <c r="O52" s="68"/>
      <c r="P52" s="71"/>
      <c r="Q52" s="46">
        <v>43509</v>
      </c>
      <c r="R52" s="46">
        <v>43509</v>
      </c>
      <c r="S52" s="74"/>
    </row>
    <row r="53" spans="1:19" x14ac:dyDescent="0.3">
      <c r="A53" s="64">
        <v>2018</v>
      </c>
      <c r="B53" s="46">
        <v>43101</v>
      </c>
      <c r="C53" s="46">
        <v>43465</v>
      </c>
      <c r="D53" s="4">
        <v>3000</v>
      </c>
      <c r="E53" s="4">
        <v>3500</v>
      </c>
      <c r="F53" s="7">
        <v>3551</v>
      </c>
      <c r="G53" s="11" t="s">
        <v>113</v>
      </c>
      <c r="H53" s="48">
        <v>120000</v>
      </c>
      <c r="I53" s="48">
        <v>135000</v>
      </c>
      <c r="J53" s="48">
        <v>0</v>
      </c>
      <c r="K53" s="48">
        <v>0</v>
      </c>
      <c r="L53" s="48">
        <v>108727.92</v>
      </c>
      <c r="M53" s="48">
        <f t="shared" si="6"/>
        <v>108727.92</v>
      </c>
      <c r="N53" s="6" t="s">
        <v>212</v>
      </c>
      <c r="O53" s="68"/>
      <c r="P53" s="71"/>
      <c r="Q53" s="46">
        <v>43509</v>
      </c>
      <c r="R53" s="46">
        <v>43509</v>
      </c>
      <c r="S53" s="74"/>
    </row>
    <row r="54" spans="1:19" ht="26.4" x14ac:dyDescent="0.3">
      <c r="A54" s="64">
        <v>2018</v>
      </c>
      <c r="B54" s="46">
        <v>43101</v>
      </c>
      <c r="C54" s="46">
        <v>43465</v>
      </c>
      <c r="D54" s="4">
        <v>3000</v>
      </c>
      <c r="E54" s="4">
        <v>3500</v>
      </c>
      <c r="F54" s="7">
        <v>3571</v>
      </c>
      <c r="G54" s="11" t="s">
        <v>114</v>
      </c>
      <c r="H54" s="48">
        <v>3000</v>
      </c>
      <c r="I54" s="48">
        <v>41448</v>
      </c>
      <c r="J54" s="48">
        <v>0</v>
      </c>
      <c r="K54" s="48">
        <v>0</v>
      </c>
      <c r="L54" s="48">
        <v>41412</v>
      </c>
      <c r="M54" s="48">
        <f t="shared" si="6"/>
        <v>41412</v>
      </c>
      <c r="N54" s="6" t="s">
        <v>212</v>
      </c>
      <c r="O54" s="68"/>
      <c r="P54" s="71"/>
      <c r="Q54" s="46">
        <v>43509</v>
      </c>
      <c r="R54" s="46">
        <v>43509</v>
      </c>
      <c r="S54" s="74"/>
    </row>
    <row r="55" spans="1:19" x14ac:dyDescent="0.3">
      <c r="A55" s="64">
        <v>2018</v>
      </c>
      <c r="B55" s="46">
        <v>43101</v>
      </c>
      <c r="C55" s="46">
        <v>43465</v>
      </c>
      <c r="D55" s="4">
        <v>3000</v>
      </c>
      <c r="E55" s="4">
        <v>3500</v>
      </c>
      <c r="F55" s="7">
        <v>3591</v>
      </c>
      <c r="G55" s="10" t="s">
        <v>83</v>
      </c>
      <c r="H55" s="48">
        <v>12000</v>
      </c>
      <c r="I55" s="48">
        <v>15000</v>
      </c>
      <c r="J55" s="48">
        <v>0</v>
      </c>
      <c r="K55" s="48">
        <v>0</v>
      </c>
      <c r="L55" s="48">
        <v>12689.01</v>
      </c>
      <c r="M55" s="48">
        <f t="shared" si="6"/>
        <v>12689.01</v>
      </c>
      <c r="N55" s="6" t="s">
        <v>212</v>
      </c>
      <c r="O55" s="68"/>
      <c r="P55" s="71"/>
      <c r="Q55" s="46">
        <v>43509</v>
      </c>
      <c r="R55" s="46">
        <v>43509</v>
      </c>
      <c r="S55" s="74"/>
    </row>
    <row r="56" spans="1:19" ht="26.4" x14ac:dyDescent="0.3">
      <c r="A56" s="64">
        <v>2018</v>
      </c>
      <c r="B56" s="46">
        <v>43101</v>
      </c>
      <c r="C56" s="46">
        <v>43465</v>
      </c>
      <c r="D56" s="4">
        <v>3000</v>
      </c>
      <c r="E56" s="4">
        <v>3600</v>
      </c>
      <c r="F56" s="7">
        <v>3611</v>
      </c>
      <c r="G56" s="11" t="s">
        <v>115</v>
      </c>
      <c r="H56" s="48">
        <v>12000</v>
      </c>
      <c r="I56" s="48">
        <v>12000</v>
      </c>
      <c r="J56" s="48">
        <v>0</v>
      </c>
      <c r="K56" s="48">
        <v>0</v>
      </c>
      <c r="L56" s="48">
        <v>962.51</v>
      </c>
      <c r="M56" s="48">
        <f t="shared" si="6"/>
        <v>962.51</v>
      </c>
      <c r="N56" s="6" t="s">
        <v>212</v>
      </c>
      <c r="O56" s="68"/>
      <c r="P56" s="71"/>
      <c r="Q56" s="46">
        <v>43509</v>
      </c>
      <c r="R56" s="46">
        <v>43509</v>
      </c>
      <c r="S56" s="74"/>
    </row>
    <row r="57" spans="1:19" ht="26.4" x14ac:dyDescent="0.3">
      <c r="A57" s="64">
        <v>2018</v>
      </c>
      <c r="B57" s="46">
        <v>43101</v>
      </c>
      <c r="C57" s="46">
        <v>43465</v>
      </c>
      <c r="D57" s="4">
        <v>3000</v>
      </c>
      <c r="E57" s="4">
        <v>3700</v>
      </c>
      <c r="F57" s="7">
        <v>3751</v>
      </c>
      <c r="G57" s="11" t="s">
        <v>116</v>
      </c>
      <c r="H57" s="48">
        <v>36500</v>
      </c>
      <c r="I57" s="48">
        <v>32652</v>
      </c>
      <c r="J57" s="48">
        <v>0</v>
      </c>
      <c r="K57" s="48">
        <v>0</v>
      </c>
      <c r="L57" s="48">
        <v>25661.8</v>
      </c>
      <c r="M57" s="48">
        <f t="shared" si="6"/>
        <v>25661.8</v>
      </c>
      <c r="N57" s="6" t="s">
        <v>212</v>
      </c>
      <c r="O57" s="68"/>
      <c r="P57" s="71"/>
      <c r="Q57" s="46">
        <v>43509</v>
      </c>
      <c r="R57" s="46">
        <v>43509</v>
      </c>
      <c r="S57" s="74"/>
    </row>
    <row r="58" spans="1:19" x14ac:dyDescent="0.3">
      <c r="A58" s="64">
        <v>2018</v>
      </c>
      <c r="B58" s="46">
        <v>43101</v>
      </c>
      <c r="C58" s="46">
        <v>43465</v>
      </c>
      <c r="D58" s="4">
        <v>3000</v>
      </c>
      <c r="E58" s="4">
        <v>3800</v>
      </c>
      <c r="F58" s="7">
        <v>3821</v>
      </c>
      <c r="G58" s="10" t="s">
        <v>84</v>
      </c>
      <c r="H58" s="48">
        <v>107200</v>
      </c>
      <c r="I58" s="48">
        <v>111200</v>
      </c>
      <c r="J58" s="48">
        <v>0</v>
      </c>
      <c r="K58" s="48">
        <v>0</v>
      </c>
      <c r="L58" s="48">
        <v>108799.05</v>
      </c>
      <c r="M58" s="48">
        <f t="shared" si="6"/>
        <v>108799.05</v>
      </c>
      <c r="N58" s="6" t="s">
        <v>212</v>
      </c>
      <c r="O58" s="68"/>
      <c r="P58" s="71"/>
      <c r="Q58" s="46">
        <v>43509</v>
      </c>
      <c r="R58" s="46">
        <v>43509</v>
      </c>
      <c r="S58" s="74"/>
    </row>
    <row r="59" spans="1:19" x14ac:dyDescent="0.3">
      <c r="A59" s="64">
        <v>2018</v>
      </c>
      <c r="B59" s="46">
        <v>43101</v>
      </c>
      <c r="C59" s="46">
        <v>43465</v>
      </c>
      <c r="D59" s="4">
        <v>3000</v>
      </c>
      <c r="E59" s="4">
        <v>3900</v>
      </c>
      <c r="F59" s="7">
        <v>3941</v>
      </c>
      <c r="G59" s="10" t="s">
        <v>85</v>
      </c>
      <c r="H59" s="48">
        <v>0</v>
      </c>
      <c r="I59" s="48">
        <v>232411.53</v>
      </c>
      <c r="J59" s="48">
        <v>0</v>
      </c>
      <c r="K59" s="48">
        <v>0</v>
      </c>
      <c r="L59" s="48">
        <v>159845.98000000001</v>
      </c>
      <c r="M59" s="48">
        <f t="shared" si="6"/>
        <v>159845.98000000001</v>
      </c>
      <c r="N59" s="6" t="s">
        <v>212</v>
      </c>
      <c r="O59" s="68"/>
      <c r="P59" s="71"/>
      <c r="Q59" s="46">
        <v>43509</v>
      </c>
      <c r="R59" s="46">
        <v>43509</v>
      </c>
      <c r="S59" s="74"/>
    </row>
    <row r="60" spans="1:19" x14ac:dyDescent="0.3">
      <c r="A60" s="64">
        <v>2018</v>
      </c>
      <c r="B60" s="46">
        <v>43101</v>
      </c>
      <c r="C60" s="46">
        <v>43465</v>
      </c>
      <c r="D60" s="4">
        <v>3000</v>
      </c>
      <c r="E60" s="4">
        <v>3900</v>
      </c>
      <c r="F60" s="7">
        <v>3981</v>
      </c>
      <c r="G60" s="10" t="s">
        <v>86</v>
      </c>
      <c r="H60" s="48">
        <v>194128.91</v>
      </c>
      <c r="I60" s="48">
        <v>194128.91</v>
      </c>
      <c r="J60" s="48">
        <v>0</v>
      </c>
      <c r="K60" s="48">
        <v>0</v>
      </c>
      <c r="L60" s="48">
        <v>188642</v>
      </c>
      <c r="M60" s="48">
        <f t="shared" si="6"/>
        <v>188642</v>
      </c>
      <c r="N60" s="6" t="s">
        <v>212</v>
      </c>
      <c r="O60" s="68"/>
      <c r="P60" s="71"/>
      <c r="Q60" s="46">
        <v>43509</v>
      </c>
      <c r="R60" s="46">
        <v>43509</v>
      </c>
      <c r="S60" s="74"/>
    </row>
    <row r="61" spans="1:19" x14ac:dyDescent="0.3">
      <c r="A61" s="64">
        <v>2018</v>
      </c>
      <c r="B61" s="46">
        <v>43101</v>
      </c>
      <c r="C61" s="46">
        <v>43465</v>
      </c>
      <c r="D61" s="4">
        <v>3000</v>
      </c>
      <c r="E61" s="4">
        <v>3900</v>
      </c>
      <c r="F61" s="7">
        <v>3991</v>
      </c>
      <c r="G61" s="10" t="s">
        <v>87</v>
      </c>
      <c r="H61" s="48">
        <v>65400</v>
      </c>
      <c r="I61" s="48">
        <v>43100</v>
      </c>
      <c r="J61" s="48">
        <v>0</v>
      </c>
      <c r="K61" s="48">
        <v>0</v>
      </c>
      <c r="L61" s="48">
        <v>39069.08</v>
      </c>
      <c r="M61" s="48">
        <f t="shared" si="6"/>
        <v>39069.08</v>
      </c>
      <c r="N61" s="6" t="s">
        <v>212</v>
      </c>
      <c r="O61" s="68"/>
      <c r="P61" s="71"/>
      <c r="Q61" s="46">
        <v>43509</v>
      </c>
      <c r="R61" s="46">
        <v>43509</v>
      </c>
      <c r="S61" s="74"/>
    </row>
    <row r="62" spans="1:19" s="56" customFormat="1" ht="26.4" x14ac:dyDescent="0.3">
      <c r="A62" s="61">
        <v>2018</v>
      </c>
      <c r="B62" s="58">
        <v>43101</v>
      </c>
      <c r="C62" s="58">
        <v>43465</v>
      </c>
      <c r="D62" s="5">
        <v>4000</v>
      </c>
      <c r="E62" s="5"/>
      <c r="F62" s="5"/>
      <c r="G62" s="54" t="s">
        <v>88</v>
      </c>
      <c r="H62" s="14">
        <f>SUM(H63:H68)</f>
        <v>2594873.7800000003</v>
      </c>
      <c r="I62" s="41">
        <f t="shared" ref="I62:M62" si="7">SUM(I63:I68)</f>
        <v>3187364.93</v>
      </c>
      <c r="J62" s="41">
        <f t="shared" si="7"/>
        <v>0</v>
      </c>
      <c r="K62" s="41">
        <f t="shared" si="7"/>
        <v>0</v>
      </c>
      <c r="L62" s="41">
        <f t="shared" si="7"/>
        <v>2707487.79</v>
      </c>
      <c r="M62" s="41">
        <f t="shared" si="7"/>
        <v>2707487.79</v>
      </c>
      <c r="N62" s="5"/>
      <c r="O62" s="68"/>
      <c r="P62" s="71"/>
      <c r="Q62" s="58">
        <v>43509</v>
      </c>
      <c r="R62" s="58">
        <v>43509</v>
      </c>
      <c r="S62" s="74"/>
    </row>
    <row r="63" spans="1:19" x14ac:dyDescent="0.3">
      <c r="A63" s="64">
        <v>2018</v>
      </c>
      <c r="B63" s="46">
        <v>43101</v>
      </c>
      <c r="C63" s="46">
        <v>43465</v>
      </c>
      <c r="D63" s="4">
        <v>4000</v>
      </c>
      <c r="E63" s="4">
        <v>4400</v>
      </c>
      <c r="F63" s="7">
        <v>4411</v>
      </c>
      <c r="G63" s="10" t="s">
        <v>117</v>
      </c>
      <c r="H63" s="48">
        <v>1920000</v>
      </c>
      <c r="I63" s="48">
        <v>2389387.7799999998</v>
      </c>
      <c r="J63" s="48">
        <v>0</v>
      </c>
      <c r="K63" s="48">
        <v>0</v>
      </c>
      <c r="L63" s="48">
        <v>1995307.13</v>
      </c>
      <c r="M63" s="48">
        <f>+L63</f>
        <v>1995307.13</v>
      </c>
      <c r="N63" s="6" t="s">
        <v>212</v>
      </c>
      <c r="O63" s="68"/>
      <c r="P63" s="71"/>
      <c r="Q63" s="46">
        <v>43509</v>
      </c>
      <c r="R63" s="46">
        <v>43509</v>
      </c>
      <c r="S63" s="74"/>
    </row>
    <row r="64" spans="1:19" x14ac:dyDescent="0.3">
      <c r="A64" s="64">
        <v>2018</v>
      </c>
      <c r="B64" s="46">
        <v>43101</v>
      </c>
      <c r="C64" s="46">
        <v>43465</v>
      </c>
      <c r="D64" s="4">
        <v>4000</v>
      </c>
      <c r="E64" s="4">
        <v>4400</v>
      </c>
      <c r="F64" s="7">
        <v>4412</v>
      </c>
      <c r="G64" s="10" t="s">
        <v>89</v>
      </c>
      <c r="H64" s="48">
        <v>10689.78</v>
      </c>
      <c r="I64" s="48">
        <v>29196.49</v>
      </c>
      <c r="J64" s="48">
        <v>0</v>
      </c>
      <c r="K64" s="48">
        <v>0</v>
      </c>
      <c r="L64" s="48">
        <v>29000</v>
      </c>
      <c r="M64" s="48">
        <f t="shared" ref="M64:M68" si="8">+L64</f>
        <v>29000</v>
      </c>
      <c r="N64" s="6" t="s">
        <v>212</v>
      </c>
      <c r="O64" s="68"/>
      <c r="P64" s="71"/>
      <c r="Q64" s="46">
        <v>43509</v>
      </c>
      <c r="R64" s="46">
        <v>43509</v>
      </c>
      <c r="S64" s="74"/>
    </row>
    <row r="65" spans="1:19" x14ac:dyDescent="0.3">
      <c r="A65" s="64">
        <v>2018</v>
      </c>
      <c r="B65" s="46">
        <v>43101</v>
      </c>
      <c r="C65" s="46">
        <v>43465</v>
      </c>
      <c r="D65" s="4">
        <v>4000</v>
      </c>
      <c r="E65" s="4">
        <v>4400</v>
      </c>
      <c r="F65" s="7">
        <v>4421</v>
      </c>
      <c r="G65" s="10" t="s">
        <v>90</v>
      </c>
      <c r="H65" s="48">
        <v>247200</v>
      </c>
      <c r="I65" s="48">
        <v>317681.56</v>
      </c>
      <c r="J65" s="48">
        <v>0</v>
      </c>
      <c r="K65" s="48">
        <v>0</v>
      </c>
      <c r="L65" s="48">
        <v>233581.56</v>
      </c>
      <c r="M65" s="48">
        <f t="shared" si="8"/>
        <v>233581.56</v>
      </c>
      <c r="N65" s="6" t="s">
        <v>212</v>
      </c>
      <c r="O65" s="68"/>
      <c r="P65" s="71"/>
      <c r="Q65" s="46">
        <v>43509</v>
      </c>
      <c r="R65" s="46">
        <v>43509</v>
      </c>
      <c r="S65" s="74"/>
    </row>
    <row r="66" spans="1:19" x14ac:dyDescent="0.3">
      <c r="A66" s="64">
        <v>2018</v>
      </c>
      <c r="B66" s="46">
        <v>43101</v>
      </c>
      <c r="C66" s="46">
        <v>43465</v>
      </c>
      <c r="D66" s="4">
        <v>4000</v>
      </c>
      <c r="E66" s="4">
        <v>4400</v>
      </c>
      <c r="F66" s="7">
        <v>4431</v>
      </c>
      <c r="G66" s="10" t="s">
        <v>91</v>
      </c>
      <c r="H66" s="48">
        <v>259500</v>
      </c>
      <c r="I66" s="48">
        <v>137015.1</v>
      </c>
      <c r="J66" s="48">
        <v>0</v>
      </c>
      <c r="K66" s="48">
        <v>0</v>
      </c>
      <c r="L66" s="48">
        <v>137015.1</v>
      </c>
      <c r="M66" s="48">
        <f t="shared" si="8"/>
        <v>137015.1</v>
      </c>
      <c r="N66" s="6" t="s">
        <v>212</v>
      </c>
      <c r="O66" s="68"/>
      <c r="P66" s="71"/>
      <c r="Q66" s="46">
        <v>43509</v>
      </c>
      <c r="R66" s="46">
        <v>43509</v>
      </c>
      <c r="S66" s="74"/>
    </row>
    <row r="67" spans="1:19" x14ac:dyDescent="0.3">
      <c r="A67" s="64">
        <v>2018</v>
      </c>
      <c r="B67" s="46">
        <v>43101</v>
      </c>
      <c r="C67" s="46">
        <v>43465</v>
      </c>
      <c r="D67" s="4">
        <v>4000</v>
      </c>
      <c r="E67" s="4">
        <v>4500</v>
      </c>
      <c r="F67" s="7">
        <v>4511</v>
      </c>
      <c r="G67" s="10" t="s">
        <v>92</v>
      </c>
      <c r="H67" s="48">
        <v>116984</v>
      </c>
      <c r="I67" s="48">
        <v>116984</v>
      </c>
      <c r="J67" s="48">
        <v>0</v>
      </c>
      <c r="K67" s="48">
        <v>0</v>
      </c>
      <c r="L67" s="48">
        <v>116984</v>
      </c>
      <c r="M67" s="48">
        <f t="shared" si="8"/>
        <v>116984</v>
      </c>
      <c r="N67" s="6" t="s">
        <v>212</v>
      </c>
      <c r="O67" s="68"/>
      <c r="P67" s="71"/>
      <c r="Q67" s="46">
        <v>43509</v>
      </c>
      <c r="R67" s="46">
        <v>43509</v>
      </c>
      <c r="S67" s="74"/>
    </row>
    <row r="68" spans="1:19" x14ac:dyDescent="0.3">
      <c r="A68" s="64">
        <v>2018</v>
      </c>
      <c r="B68" s="46">
        <v>43101</v>
      </c>
      <c r="C68" s="46">
        <v>43465</v>
      </c>
      <c r="D68" s="4">
        <v>4000</v>
      </c>
      <c r="E68" s="4">
        <v>4800</v>
      </c>
      <c r="F68" s="7">
        <v>4811</v>
      </c>
      <c r="G68" s="10" t="s">
        <v>93</v>
      </c>
      <c r="H68" s="48">
        <v>40500</v>
      </c>
      <c r="I68" s="48">
        <v>197100</v>
      </c>
      <c r="J68" s="48">
        <v>0</v>
      </c>
      <c r="K68" s="48">
        <v>0</v>
      </c>
      <c r="L68" s="48">
        <v>195600</v>
      </c>
      <c r="M68" s="48">
        <f t="shared" si="8"/>
        <v>195600</v>
      </c>
      <c r="N68" s="6" t="s">
        <v>212</v>
      </c>
      <c r="O68" s="68"/>
      <c r="P68" s="71"/>
      <c r="Q68" s="46">
        <v>43509</v>
      </c>
      <c r="R68" s="46">
        <v>43509</v>
      </c>
      <c r="S68" s="74"/>
    </row>
    <row r="69" spans="1:19" s="56" customFormat="1" x14ac:dyDescent="0.3">
      <c r="A69" s="61">
        <v>2018</v>
      </c>
      <c r="B69" s="58">
        <v>43101</v>
      </c>
      <c r="C69" s="58">
        <v>43465</v>
      </c>
      <c r="D69" s="5">
        <v>5000</v>
      </c>
      <c r="E69" s="5"/>
      <c r="F69" s="9"/>
      <c r="G69" s="45" t="s">
        <v>95</v>
      </c>
      <c r="H69" s="14">
        <f>H72</f>
        <v>0</v>
      </c>
      <c r="I69" s="41">
        <f>SUM(I70:I73)</f>
        <v>135845.47999999998</v>
      </c>
      <c r="J69" s="14" t="str">
        <f>J72</f>
        <v>-</v>
      </c>
      <c r="K69" s="41">
        <f>SUM(K70:K73)</f>
        <v>0</v>
      </c>
      <c r="L69" s="41">
        <f>SUM(L70:L73)</f>
        <v>56345.479999999996</v>
      </c>
      <c r="M69" s="41">
        <f>SUM(M70:M73)</f>
        <v>56345.479999999996</v>
      </c>
      <c r="N69" s="5"/>
      <c r="O69" s="68"/>
      <c r="P69" s="71"/>
      <c r="Q69" s="46">
        <v>43509</v>
      </c>
      <c r="R69" s="46">
        <v>43509</v>
      </c>
      <c r="S69" s="74"/>
    </row>
    <row r="70" spans="1:19" s="2" customFormat="1" ht="29.4" customHeight="1" x14ac:dyDescent="0.3">
      <c r="A70" s="64">
        <v>2018</v>
      </c>
      <c r="B70" s="46">
        <v>43101</v>
      </c>
      <c r="C70" s="46">
        <v>43465</v>
      </c>
      <c r="D70" s="4">
        <v>5000</v>
      </c>
      <c r="E70" s="4">
        <v>5100</v>
      </c>
      <c r="F70" s="8">
        <v>5111</v>
      </c>
      <c r="G70" s="55" t="s">
        <v>209</v>
      </c>
      <c r="H70" s="48">
        <v>0</v>
      </c>
      <c r="I70" s="48">
        <v>7900.02</v>
      </c>
      <c r="J70" s="48"/>
      <c r="K70" s="48">
        <v>0</v>
      </c>
      <c r="L70" s="48">
        <v>7900.02</v>
      </c>
      <c r="M70" s="48">
        <f>+L70</f>
        <v>7900.02</v>
      </c>
      <c r="N70" s="6" t="s">
        <v>212</v>
      </c>
      <c r="O70" s="68"/>
      <c r="P70" s="71"/>
      <c r="Q70" s="46">
        <v>43509</v>
      </c>
      <c r="R70" s="46">
        <v>43509</v>
      </c>
      <c r="S70" s="74"/>
    </row>
    <row r="71" spans="1:19" s="2" customFormat="1" ht="29.4" customHeight="1" x14ac:dyDescent="0.3">
      <c r="A71" s="64">
        <v>2018</v>
      </c>
      <c r="B71" s="46">
        <v>43101</v>
      </c>
      <c r="C71" s="46">
        <v>43465</v>
      </c>
      <c r="D71" s="4">
        <v>5000</v>
      </c>
      <c r="E71" s="4">
        <v>5100</v>
      </c>
      <c r="F71" s="8">
        <v>5151</v>
      </c>
      <c r="G71" s="55" t="s">
        <v>210</v>
      </c>
      <c r="H71" s="48">
        <v>0</v>
      </c>
      <c r="I71" s="48">
        <v>14175</v>
      </c>
      <c r="J71" s="48"/>
      <c r="K71" s="48">
        <v>0</v>
      </c>
      <c r="L71" s="48">
        <v>14175</v>
      </c>
      <c r="M71" s="48">
        <f t="shared" ref="M71:M73" si="9">+L71</f>
        <v>14175</v>
      </c>
      <c r="N71" s="6" t="s">
        <v>212</v>
      </c>
      <c r="O71" s="68"/>
      <c r="P71" s="71"/>
      <c r="Q71" s="46">
        <v>43509</v>
      </c>
      <c r="R71" s="46">
        <v>43509</v>
      </c>
      <c r="S71" s="74"/>
    </row>
    <row r="72" spans="1:19" s="2" customFormat="1" ht="29.4" customHeight="1" x14ac:dyDescent="0.3">
      <c r="A72" s="64">
        <v>2018</v>
      </c>
      <c r="B72" s="46">
        <v>43101</v>
      </c>
      <c r="C72" s="46">
        <v>43465</v>
      </c>
      <c r="D72" s="4">
        <v>5000</v>
      </c>
      <c r="E72" s="4">
        <v>5100</v>
      </c>
      <c r="F72" s="8">
        <v>5191</v>
      </c>
      <c r="G72" s="55" t="s">
        <v>118</v>
      </c>
      <c r="H72" s="48">
        <v>0</v>
      </c>
      <c r="I72" s="48">
        <v>34270.46</v>
      </c>
      <c r="J72" s="48" t="s">
        <v>119</v>
      </c>
      <c r="K72" s="48">
        <v>0</v>
      </c>
      <c r="L72" s="48">
        <v>34270.46</v>
      </c>
      <c r="M72" s="48">
        <f t="shared" si="9"/>
        <v>34270.46</v>
      </c>
      <c r="N72" s="6" t="s">
        <v>212</v>
      </c>
      <c r="O72" s="68"/>
      <c r="P72" s="71"/>
      <c r="Q72" s="46">
        <v>43509</v>
      </c>
      <c r="R72" s="46">
        <v>43509</v>
      </c>
      <c r="S72" s="74"/>
    </row>
    <row r="73" spans="1:19" s="2" customFormat="1" ht="29.4" customHeight="1" x14ac:dyDescent="0.3">
      <c r="A73" s="64">
        <v>2018</v>
      </c>
      <c r="B73" s="46">
        <v>43101</v>
      </c>
      <c r="C73" s="46">
        <v>43465</v>
      </c>
      <c r="D73" s="4">
        <v>5000</v>
      </c>
      <c r="E73" s="4">
        <v>5400</v>
      </c>
      <c r="F73" s="8">
        <v>5411</v>
      </c>
      <c r="G73" s="55" t="s">
        <v>211</v>
      </c>
      <c r="H73" s="48">
        <v>0</v>
      </c>
      <c r="I73" s="48">
        <v>79500</v>
      </c>
      <c r="J73" s="48"/>
      <c r="K73" s="48">
        <v>0</v>
      </c>
      <c r="L73" s="48">
        <v>0</v>
      </c>
      <c r="M73" s="48">
        <f t="shared" si="9"/>
        <v>0</v>
      </c>
      <c r="N73" s="6" t="s">
        <v>212</v>
      </c>
      <c r="O73" s="68"/>
      <c r="P73" s="71"/>
      <c r="Q73" s="46">
        <v>43509</v>
      </c>
      <c r="R73" s="46">
        <v>43509</v>
      </c>
      <c r="S73" s="74"/>
    </row>
    <row r="74" spans="1:19" s="56" customFormat="1" x14ac:dyDescent="0.3">
      <c r="A74" s="61">
        <v>2018</v>
      </c>
      <c r="B74" s="58">
        <v>43101</v>
      </c>
      <c r="C74" s="58">
        <v>43465</v>
      </c>
      <c r="D74" s="5">
        <v>6000</v>
      </c>
      <c r="E74" s="5"/>
      <c r="F74" s="9"/>
      <c r="G74" s="45" t="s">
        <v>96</v>
      </c>
      <c r="H74" s="14">
        <f>SUM(H75)</f>
        <v>285000</v>
      </c>
      <c r="I74" s="42">
        <f>I75</f>
        <v>265396.12</v>
      </c>
      <c r="J74" s="42">
        <f t="shared" ref="J74:L74" si="10">J75</f>
        <v>0</v>
      </c>
      <c r="K74" s="42">
        <f t="shared" si="10"/>
        <v>0</v>
      </c>
      <c r="L74" s="42">
        <f t="shared" si="10"/>
        <v>0</v>
      </c>
      <c r="M74" s="42">
        <v>0</v>
      </c>
      <c r="N74" s="5"/>
      <c r="O74" s="68"/>
      <c r="P74" s="71"/>
      <c r="Q74" s="58">
        <v>43509</v>
      </c>
      <c r="R74" s="58">
        <v>43509</v>
      </c>
      <c r="S74" s="74"/>
    </row>
    <row r="75" spans="1:19" s="56" customFormat="1" x14ac:dyDescent="0.3">
      <c r="A75" s="61">
        <v>2018</v>
      </c>
      <c r="B75" s="58">
        <v>43101</v>
      </c>
      <c r="C75" s="58">
        <v>43465</v>
      </c>
      <c r="D75" s="5">
        <v>7000</v>
      </c>
      <c r="E75" s="5"/>
      <c r="F75" s="9"/>
      <c r="G75" s="45" t="s">
        <v>97</v>
      </c>
      <c r="H75" s="14">
        <f>SUM(H76)</f>
        <v>285000</v>
      </c>
      <c r="I75" s="41">
        <v>265396.12</v>
      </c>
      <c r="J75" s="43">
        <v>0</v>
      </c>
      <c r="K75" s="42">
        <v>0</v>
      </c>
      <c r="L75" s="42">
        <v>0</v>
      </c>
      <c r="M75" s="42">
        <v>0</v>
      </c>
      <c r="N75" s="5"/>
      <c r="O75" s="68"/>
      <c r="P75" s="71"/>
      <c r="Q75" s="58">
        <v>43509</v>
      </c>
      <c r="R75" s="58">
        <v>43509</v>
      </c>
      <c r="S75" s="74"/>
    </row>
    <row r="76" spans="1:19" x14ac:dyDescent="0.3">
      <c r="A76" s="64">
        <v>2018</v>
      </c>
      <c r="B76" s="46">
        <v>43101</v>
      </c>
      <c r="C76" s="46">
        <v>43465</v>
      </c>
      <c r="D76" s="4">
        <v>7000</v>
      </c>
      <c r="E76" s="4">
        <v>7900</v>
      </c>
      <c r="F76" s="7">
        <v>7991</v>
      </c>
      <c r="G76" s="10" t="s">
        <v>94</v>
      </c>
      <c r="H76" s="13">
        <v>285000</v>
      </c>
      <c r="I76" s="38">
        <v>265396.12</v>
      </c>
      <c r="J76" s="38">
        <v>0</v>
      </c>
      <c r="K76" s="38">
        <v>0</v>
      </c>
      <c r="L76" s="38">
        <v>0</v>
      </c>
      <c r="M76" s="38">
        <v>0</v>
      </c>
      <c r="N76" s="6" t="s">
        <v>212</v>
      </c>
      <c r="O76" s="68"/>
      <c r="P76" s="71"/>
      <c r="Q76" s="46">
        <v>43509</v>
      </c>
      <c r="R76" s="46">
        <v>43509</v>
      </c>
      <c r="S76" s="74"/>
    </row>
    <row r="77" spans="1:19" s="56" customFormat="1" x14ac:dyDescent="0.3">
      <c r="A77" s="61">
        <v>2018</v>
      </c>
      <c r="B77" s="58">
        <v>43101</v>
      </c>
      <c r="C77" s="58">
        <v>43465</v>
      </c>
      <c r="D77" s="5">
        <v>8000</v>
      </c>
      <c r="E77" s="5"/>
      <c r="F77" s="9"/>
      <c r="G77" s="45" t="s">
        <v>98</v>
      </c>
      <c r="H77" s="14">
        <f>H78</f>
        <v>0</v>
      </c>
      <c r="I77" s="41">
        <f t="shared" ref="I77:M77" si="11">I78</f>
        <v>0</v>
      </c>
      <c r="J77" s="44">
        <f t="shared" si="11"/>
        <v>0</v>
      </c>
      <c r="K77" s="44">
        <f t="shared" si="11"/>
        <v>0</v>
      </c>
      <c r="L77" s="44">
        <f t="shared" si="11"/>
        <v>0</v>
      </c>
      <c r="M77" s="44">
        <f t="shared" si="11"/>
        <v>0</v>
      </c>
      <c r="N77" s="22"/>
      <c r="O77" s="68"/>
      <c r="P77" s="71"/>
      <c r="Q77" s="58">
        <v>43509</v>
      </c>
      <c r="R77" s="58">
        <v>43509</v>
      </c>
      <c r="S77" s="74"/>
    </row>
    <row r="78" spans="1:19" s="2" customFormat="1" ht="29.4" customHeight="1" x14ac:dyDescent="0.3">
      <c r="A78" s="64">
        <v>2018</v>
      </c>
      <c r="B78" s="46">
        <v>43101</v>
      </c>
      <c r="C78" s="46">
        <v>43465</v>
      </c>
      <c r="D78" s="4">
        <v>8000</v>
      </c>
      <c r="E78" s="4">
        <v>8500</v>
      </c>
      <c r="F78" s="8">
        <v>8531</v>
      </c>
      <c r="G78" s="55" t="s">
        <v>120</v>
      </c>
      <c r="H78" s="48">
        <v>0</v>
      </c>
      <c r="I78" s="40">
        <v>0</v>
      </c>
      <c r="J78" s="40"/>
      <c r="K78" s="40">
        <v>0</v>
      </c>
      <c r="L78" s="40">
        <v>0</v>
      </c>
      <c r="M78" s="40">
        <v>0</v>
      </c>
      <c r="N78" s="6" t="s">
        <v>212</v>
      </c>
      <c r="O78" s="68"/>
      <c r="P78" s="71"/>
      <c r="Q78" s="46">
        <v>43509</v>
      </c>
      <c r="R78" s="46">
        <v>43509</v>
      </c>
      <c r="S78" s="74"/>
    </row>
    <row r="79" spans="1:19" s="56" customFormat="1" x14ac:dyDescent="0.3">
      <c r="A79" s="61">
        <v>2018</v>
      </c>
      <c r="B79" s="58">
        <v>43101</v>
      </c>
      <c r="C79" s="58">
        <v>43465</v>
      </c>
      <c r="D79" s="5">
        <v>9000</v>
      </c>
      <c r="E79" s="5"/>
      <c r="F79" s="9"/>
      <c r="G79" s="45" t="s">
        <v>99</v>
      </c>
      <c r="H79" s="22">
        <v>0</v>
      </c>
      <c r="I79" s="41">
        <v>0</v>
      </c>
      <c r="J79" s="41">
        <v>0</v>
      </c>
      <c r="K79" s="41">
        <v>0</v>
      </c>
      <c r="L79" s="41">
        <v>0</v>
      </c>
      <c r="M79" s="41">
        <v>0</v>
      </c>
      <c r="N79" s="66"/>
      <c r="O79" s="69"/>
      <c r="P79" s="72"/>
      <c r="Q79" s="58">
        <v>43509</v>
      </c>
      <c r="R79" s="58">
        <v>43509</v>
      </c>
      <c r="S79" s="75"/>
    </row>
  </sheetData>
  <mergeCells count="10">
    <mergeCell ref="O9:O79"/>
    <mergeCell ref="P9:P79"/>
    <mergeCell ref="S9:S79"/>
    <mergeCell ref="A6:S6"/>
    <mergeCell ref="A2:C2"/>
    <mergeCell ref="D2:F2"/>
    <mergeCell ref="A3:C3"/>
    <mergeCell ref="D3:F3"/>
    <mergeCell ref="G2:S2"/>
    <mergeCell ref="G3:S3"/>
  </mergeCells>
  <hyperlinks>
    <hyperlink ref="O9:O79" r:id="rId1" display="http://sanfelipegto.gob.mx/TRANSPARENCIA/LEY%20GENERAL%20DE%20CONTABILIDAD%20GUBERNAMENTAL-DIF2018.html"/>
  </hyperlinks>
  <pageMargins left="0.7" right="0.7" top="0.75" bottom="0.75" header="0.3" footer="0.3"/>
  <pageSetup scale="13"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workbookViewId="0">
      <selection activeCell="L29" sqref="L29"/>
    </sheetView>
  </sheetViews>
  <sheetFormatPr baseColWidth="10" defaultRowHeight="14.4" x14ac:dyDescent="0.3"/>
  <cols>
    <col min="1" max="1" width="26.33203125" bestFit="1" customWidth="1"/>
    <col min="2" max="3" width="12.44140625" bestFit="1" customWidth="1"/>
    <col min="4" max="4" width="13.109375" bestFit="1" customWidth="1"/>
    <col min="5" max="5" width="12.44140625" bestFit="1" customWidth="1"/>
  </cols>
  <sheetData>
    <row r="1" spans="1:11" x14ac:dyDescent="0.3">
      <c r="A1" s="23" t="s">
        <v>121</v>
      </c>
      <c r="B1" s="24" t="s">
        <v>122</v>
      </c>
      <c r="C1" s="24" t="s">
        <v>123</v>
      </c>
      <c r="D1" s="24" t="s">
        <v>124</v>
      </c>
      <c r="E1" s="24" t="s">
        <v>125</v>
      </c>
      <c r="F1" s="24" t="s">
        <v>126</v>
      </c>
      <c r="G1" s="24" t="s">
        <v>127</v>
      </c>
      <c r="H1" s="24" t="s">
        <v>128</v>
      </c>
      <c r="I1" s="24" t="s">
        <v>129</v>
      </c>
      <c r="J1" s="24" t="s">
        <v>130</v>
      </c>
      <c r="K1" s="24" t="s">
        <v>131</v>
      </c>
    </row>
    <row r="2" spans="1:11" x14ac:dyDescent="0.3">
      <c r="A2" s="25" t="s">
        <v>132</v>
      </c>
      <c r="B2" s="26">
        <v>-659609.84</v>
      </c>
      <c r="C2" s="26">
        <v>-659609.84</v>
      </c>
      <c r="D2" s="26">
        <v>659609.84</v>
      </c>
      <c r="E2" s="26">
        <v>-659609.84</v>
      </c>
      <c r="F2" s="27">
        <v>0</v>
      </c>
      <c r="G2" s="26">
        <v>-366194.67</v>
      </c>
      <c r="H2" s="26">
        <v>-366194.67</v>
      </c>
      <c r="I2" s="27">
        <v>0</v>
      </c>
      <c r="J2" s="27">
        <v>0</v>
      </c>
      <c r="K2" s="26">
        <v>-293415.17</v>
      </c>
    </row>
    <row r="3" spans="1:11" x14ac:dyDescent="0.3">
      <c r="A3" s="25" t="s">
        <v>133</v>
      </c>
      <c r="B3" s="26">
        <v>-24700</v>
      </c>
      <c r="C3" s="26">
        <v>-104200</v>
      </c>
      <c r="D3" s="26">
        <v>24700</v>
      </c>
      <c r="E3" s="26">
        <v>-104200</v>
      </c>
      <c r="F3" s="27">
        <v>0</v>
      </c>
      <c r="G3" s="26">
        <v>-10861.29</v>
      </c>
      <c r="H3" s="26">
        <v>-10861.29</v>
      </c>
      <c r="I3" s="27">
        <v>0</v>
      </c>
      <c r="J3" s="27">
        <v>0</v>
      </c>
      <c r="K3" s="26">
        <v>-93338.71</v>
      </c>
    </row>
    <row r="4" spans="1:11" x14ac:dyDescent="0.3">
      <c r="A4" s="25" t="s">
        <v>134</v>
      </c>
      <c r="B4" s="26">
        <v>-5040212.67</v>
      </c>
      <c r="C4" s="26">
        <v>-2784296</v>
      </c>
      <c r="D4" s="26">
        <v>5091212.67</v>
      </c>
      <c r="E4" s="26">
        <v>-2733296</v>
      </c>
      <c r="F4" s="27">
        <v>0</v>
      </c>
      <c r="G4" s="26">
        <v>-1268322.5</v>
      </c>
      <c r="H4" s="26">
        <v>-1268322.5</v>
      </c>
      <c r="I4" s="27">
        <v>0</v>
      </c>
      <c r="J4" s="27">
        <v>0</v>
      </c>
      <c r="K4" s="26">
        <v>-1464973.5</v>
      </c>
    </row>
    <row r="5" spans="1:11" x14ac:dyDescent="0.3">
      <c r="A5" s="25" t="s">
        <v>135</v>
      </c>
      <c r="B5" s="26">
        <v>-10806000</v>
      </c>
      <c r="C5" s="26">
        <v>-13840012.67</v>
      </c>
      <c r="D5" s="26">
        <v>10806000</v>
      </c>
      <c r="E5" s="26">
        <v>-13840012.67</v>
      </c>
      <c r="F5" s="27">
        <v>0</v>
      </c>
      <c r="G5" s="26">
        <v>-7120006.3600000003</v>
      </c>
      <c r="H5" s="26">
        <v>-7120006.3600000003</v>
      </c>
      <c r="I5" s="27">
        <v>0</v>
      </c>
      <c r="J5" s="27">
        <v>0</v>
      </c>
      <c r="K5" s="26">
        <v>-6720006.3099999996</v>
      </c>
    </row>
    <row r="6" spans="1:11" x14ac:dyDescent="0.3">
      <c r="A6" s="25" t="s">
        <v>136</v>
      </c>
      <c r="B6" s="26">
        <v>-325700</v>
      </c>
      <c r="C6" s="26">
        <v>-350848.34</v>
      </c>
      <c r="D6" s="27">
        <v>0</v>
      </c>
      <c r="E6" s="26">
        <v>-676548.34</v>
      </c>
      <c r="F6" s="27">
        <v>0</v>
      </c>
      <c r="G6" s="27">
        <v>0</v>
      </c>
      <c r="H6" s="27">
        <v>0</v>
      </c>
      <c r="I6" s="27">
        <v>0</v>
      </c>
      <c r="J6" s="27">
        <v>0</v>
      </c>
      <c r="K6" s="26">
        <v>-676548.34</v>
      </c>
    </row>
    <row r="7" spans="1:11" x14ac:dyDescent="0.3">
      <c r="A7" s="28" t="s">
        <v>137</v>
      </c>
      <c r="B7" s="29">
        <v>-16856222.510000002</v>
      </c>
      <c r="C7" s="29">
        <v>-17738966.850000001</v>
      </c>
      <c r="D7" s="29">
        <v>16581522.51</v>
      </c>
      <c r="E7" s="29">
        <v>-18013666.850000001</v>
      </c>
      <c r="F7" s="30">
        <v>0</v>
      </c>
      <c r="G7" s="29">
        <v>-8765384.8200000003</v>
      </c>
      <c r="H7" s="29">
        <v>-8765384.8200000003</v>
      </c>
      <c r="I7" s="30">
        <v>0</v>
      </c>
      <c r="J7" s="30">
        <v>0</v>
      </c>
      <c r="K7" s="29">
        <v>-9248282.0299999993</v>
      </c>
    </row>
    <row r="8" spans="1:11" x14ac:dyDescent="0.3">
      <c r="A8" s="31" t="s">
        <v>138</v>
      </c>
      <c r="B8" s="32">
        <v>6538248.8099999996</v>
      </c>
      <c r="C8" s="32">
        <v>6562188.5800000001</v>
      </c>
      <c r="D8" s="32">
        <v>-6693333.0599999996</v>
      </c>
      <c r="E8" s="32">
        <v>6407104.3300000001</v>
      </c>
      <c r="F8" s="32">
        <v>0</v>
      </c>
      <c r="G8" s="32">
        <v>3102398.86</v>
      </c>
      <c r="H8" s="32">
        <v>3102398.86</v>
      </c>
      <c r="I8" s="32">
        <v>0</v>
      </c>
      <c r="J8" s="32">
        <v>0</v>
      </c>
      <c r="K8" s="32">
        <v>3304705.47</v>
      </c>
    </row>
    <row r="9" spans="1:11" x14ac:dyDescent="0.3">
      <c r="A9" s="31" t="s">
        <v>139</v>
      </c>
      <c r="B9" s="32">
        <v>789585.22</v>
      </c>
      <c r="C9" s="32">
        <v>776202.12</v>
      </c>
      <c r="D9" s="32">
        <v>-789585.22</v>
      </c>
      <c r="E9" s="32">
        <v>776202.12</v>
      </c>
      <c r="F9" s="32">
        <v>0</v>
      </c>
      <c r="G9" s="32">
        <v>380953.69</v>
      </c>
      <c r="H9" s="32">
        <v>380953.69</v>
      </c>
      <c r="I9" s="32">
        <v>0</v>
      </c>
      <c r="J9" s="32">
        <v>0</v>
      </c>
      <c r="K9" s="32">
        <v>395248.43</v>
      </c>
    </row>
    <row r="10" spans="1:11" x14ac:dyDescent="0.3">
      <c r="A10" s="31" t="s">
        <v>140</v>
      </c>
      <c r="B10" s="32">
        <v>39600</v>
      </c>
      <c r="C10" s="32">
        <v>0</v>
      </c>
      <c r="D10" s="32">
        <v>0</v>
      </c>
      <c r="E10" s="32">
        <v>39600</v>
      </c>
      <c r="F10" s="32">
        <v>0</v>
      </c>
      <c r="G10" s="32">
        <v>0</v>
      </c>
      <c r="H10" s="32">
        <v>0</v>
      </c>
      <c r="I10" s="32">
        <v>0</v>
      </c>
      <c r="J10" s="32">
        <v>0</v>
      </c>
      <c r="K10" s="32">
        <v>39600</v>
      </c>
    </row>
    <row r="11" spans="1:11" x14ac:dyDescent="0.3">
      <c r="A11" s="31" t="s">
        <v>141</v>
      </c>
      <c r="B11" s="32">
        <v>0</v>
      </c>
      <c r="C11" s="32">
        <v>22050</v>
      </c>
      <c r="D11" s="32">
        <v>0</v>
      </c>
      <c r="E11" s="32">
        <v>22050</v>
      </c>
      <c r="F11" s="32">
        <v>0</v>
      </c>
      <c r="G11" s="32">
        <v>19768.16</v>
      </c>
      <c r="H11" s="32">
        <v>19768.16</v>
      </c>
      <c r="I11" s="32">
        <v>0</v>
      </c>
      <c r="J11" s="32">
        <v>0</v>
      </c>
      <c r="K11" s="32">
        <v>2281.84</v>
      </c>
    </row>
    <row r="12" spans="1:11" x14ac:dyDescent="0.3">
      <c r="A12" s="31" t="s">
        <v>142</v>
      </c>
      <c r="B12" s="32">
        <v>143765.29</v>
      </c>
      <c r="C12" s="32">
        <v>143765.29</v>
      </c>
      <c r="D12" s="32">
        <v>-145747.78</v>
      </c>
      <c r="E12" s="32">
        <v>141782.79999999999</v>
      </c>
      <c r="F12" s="32">
        <v>0</v>
      </c>
      <c r="G12" s="32">
        <v>410.75</v>
      </c>
      <c r="H12" s="32">
        <v>410.75</v>
      </c>
      <c r="I12" s="32">
        <v>0</v>
      </c>
      <c r="J12" s="32">
        <v>0</v>
      </c>
      <c r="K12" s="32">
        <v>141372.04999999999</v>
      </c>
    </row>
    <row r="13" spans="1:11" x14ac:dyDescent="0.3">
      <c r="A13" s="31" t="s">
        <v>143</v>
      </c>
      <c r="B13" s="32">
        <v>958235.27</v>
      </c>
      <c r="C13" s="32">
        <v>808235.27</v>
      </c>
      <c r="D13" s="32">
        <v>-821452.41</v>
      </c>
      <c r="E13" s="32">
        <v>945018.13</v>
      </c>
      <c r="F13" s="32">
        <v>0</v>
      </c>
      <c r="G13" s="32">
        <v>2738.35</v>
      </c>
      <c r="H13" s="32">
        <v>2738.35</v>
      </c>
      <c r="I13" s="32">
        <v>0</v>
      </c>
      <c r="J13" s="32">
        <v>0</v>
      </c>
      <c r="K13" s="32">
        <v>942279.78</v>
      </c>
    </row>
    <row r="14" spans="1:11" x14ac:dyDescent="0.3">
      <c r="A14" s="31" t="s">
        <v>144</v>
      </c>
      <c r="B14" s="32">
        <v>1850486.73</v>
      </c>
      <c r="C14" s="32">
        <v>1997946.41</v>
      </c>
      <c r="D14" s="32">
        <v>-1850486.73</v>
      </c>
      <c r="E14" s="32">
        <v>1997946.41</v>
      </c>
      <c r="F14" s="32">
        <v>0</v>
      </c>
      <c r="G14" s="32">
        <v>795277.5</v>
      </c>
      <c r="H14" s="32">
        <v>795277.5</v>
      </c>
      <c r="I14" s="32">
        <v>0</v>
      </c>
      <c r="J14" s="32">
        <v>0</v>
      </c>
      <c r="K14" s="32">
        <v>1202668.9099999999</v>
      </c>
    </row>
    <row r="15" spans="1:11" x14ac:dyDescent="0.3">
      <c r="A15" s="31" t="s">
        <v>145</v>
      </c>
      <c r="B15" s="32">
        <v>325700</v>
      </c>
      <c r="C15" s="32">
        <v>334477.09000000003</v>
      </c>
      <c r="D15" s="32">
        <v>-325700</v>
      </c>
      <c r="E15" s="32">
        <v>334477.09000000003</v>
      </c>
      <c r="F15" s="32">
        <v>0</v>
      </c>
      <c r="G15" s="32">
        <v>0</v>
      </c>
      <c r="H15" s="32">
        <v>0</v>
      </c>
      <c r="I15" s="32">
        <v>0</v>
      </c>
      <c r="J15" s="32">
        <v>0</v>
      </c>
      <c r="K15" s="32">
        <v>334477.09000000003</v>
      </c>
    </row>
    <row r="16" spans="1:11" x14ac:dyDescent="0.3">
      <c r="A16" s="31" t="s">
        <v>146</v>
      </c>
      <c r="B16" s="32">
        <v>1300706.18</v>
      </c>
      <c r="C16" s="32">
        <v>1300706.18</v>
      </c>
      <c r="D16" s="32">
        <v>-1319265.74</v>
      </c>
      <c r="E16" s="32">
        <v>1282146.6200000001</v>
      </c>
      <c r="F16" s="32">
        <v>0</v>
      </c>
      <c r="G16" s="32">
        <v>632476.43999999994</v>
      </c>
      <c r="H16" s="32">
        <v>632476.43999999994</v>
      </c>
      <c r="I16" s="32">
        <v>0</v>
      </c>
      <c r="J16" s="32">
        <v>0</v>
      </c>
      <c r="K16" s="32">
        <v>649670.18000000005</v>
      </c>
    </row>
    <row r="17" spans="1:11" x14ac:dyDescent="0.3">
      <c r="A17" s="25" t="s">
        <v>147</v>
      </c>
      <c r="B17" s="27">
        <v>11946327.5</v>
      </c>
      <c r="C17" s="27">
        <v>11945570.939999999</v>
      </c>
      <c r="D17" s="27">
        <v>-11945570.939999999</v>
      </c>
      <c r="E17" s="27">
        <v>11946327.5</v>
      </c>
      <c r="F17" s="27">
        <v>0</v>
      </c>
      <c r="G17" s="27">
        <v>4934023.75</v>
      </c>
      <c r="H17" s="27">
        <v>4934023.75</v>
      </c>
      <c r="I17" s="27">
        <v>0</v>
      </c>
      <c r="J17" s="27">
        <v>0</v>
      </c>
      <c r="K17" s="27">
        <v>7012303.75</v>
      </c>
    </row>
    <row r="18" spans="1:11" x14ac:dyDescent="0.3">
      <c r="A18" s="31" t="s">
        <v>148</v>
      </c>
      <c r="B18" s="32">
        <v>64750</v>
      </c>
      <c r="C18" s="32">
        <v>78750</v>
      </c>
      <c r="D18" s="32">
        <v>-64750</v>
      </c>
      <c r="E18" s="32">
        <v>78750</v>
      </c>
      <c r="F18" s="32">
        <v>14266.15</v>
      </c>
      <c r="G18" s="32">
        <v>15413.51</v>
      </c>
      <c r="H18" s="32">
        <v>29679.66</v>
      </c>
      <c r="I18" s="32">
        <v>0</v>
      </c>
      <c r="J18" s="32">
        <v>0</v>
      </c>
      <c r="K18" s="32">
        <v>49070.34</v>
      </c>
    </row>
    <row r="19" spans="1:11" x14ac:dyDescent="0.3">
      <c r="A19" s="31" t="s">
        <v>149</v>
      </c>
      <c r="B19" s="32">
        <v>40400</v>
      </c>
      <c r="C19" s="32">
        <v>45400</v>
      </c>
      <c r="D19" s="32">
        <v>-40400</v>
      </c>
      <c r="E19" s="32">
        <v>45400</v>
      </c>
      <c r="F19" s="32">
        <v>3186.6</v>
      </c>
      <c r="G19" s="32">
        <v>15612.07</v>
      </c>
      <c r="H19" s="32">
        <v>18798.669999999998</v>
      </c>
      <c r="I19" s="32">
        <v>0</v>
      </c>
      <c r="J19" s="32">
        <v>0</v>
      </c>
      <c r="K19" s="32">
        <v>26601.33</v>
      </c>
    </row>
    <row r="20" spans="1:11" x14ac:dyDescent="0.3">
      <c r="A20" s="31" t="s">
        <v>150</v>
      </c>
      <c r="B20" s="32">
        <v>15000</v>
      </c>
      <c r="C20" s="32">
        <v>33200</v>
      </c>
      <c r="D20" s="32">
        <v>-15000</v>
      </c>
      <c r="E20" s="32">
        <v>33200</v>
      </c>
      <c r="F20" s="32">
        <v>17580</v>
      </c>
      <c r="G20" s="32">
        <v>4524</v>
      </c>
      <c r="H20" s="32">
        <v>22104</v>
      </c>
      <c r="I20" s="32">
        <v>0</v>
      </c>
      <c r="J20" s="32">
        <v>0</v>
      </c>
      <c r="K20" s="32">
        <v>11096</v>
      </c>
    </row>
    <row r="21" spans="1:11" x14ac:dyDescent="0.3">
      <c r="A21" s="31" t="s">
        <v>151</v>
      </c>
      <c r="B21" s="32">
        <v>31500</v>
      </c>
      <c r="C21" s="32">
        <v>34500</v>
      </c>
      <c r="D21" s="32">
        <v>-31500</v>
      </c>
      <c r="E21" s="32">
        <v>34500</v>
      </c>
      <c r="F21" s="32">
        <v>4824.2700000000004</v>
      </c>
      <c r="G21" s="32">
        <v>11621.85</v>
      </c>
      <c r="H21" s="32">
        <v>16446.12</v>
      </c>
      <c r="I21" s="32">
        <v>0</v>
      </c>
      <c r="J21" s="32">
        <v>0</v>
      </c>
      <c r="K21" s="32">
        <v>18053.88</v>
      </c>
    </row>
    <row r="22" spans="1:11" x14ac:dyDescent="0.3">
      <c r="A22" s="31" t="s">
        <v>152</v>
      </c>
      <c r="B22" s="32">
        <v>3500</v>
      </c>
      <c r="C22" s="32">
        <v>7000</v>
      </c>
      <c r="D22" s="32">
        <v>-3500</v>
      </c>
      <c r="E22" s="32">
        <v>7000</v>
      </c>
      <c r="F22" s="32">
        <v>0</v>
      </c>
      <c r="G22" s="32">
        <v>2262.59</v>
      </c>
      <c r="H22" s="32">
        <v>2262.59</v>
      </c>
      <c r="I22" s="32">
        <v>0</v>
      </c>
      <c r="J22" s="32">
        <v>0</v>
      </c>
      <c r="K22" s="32">
        <v>4737.41</v>
      </c>
    </row>
    <row r="23" spans="1:11" x14ac:dyDescent="0.3">
      <c r="A23" s="31" t="s">
        <v>153</v>
      </c>
      <c r="B23" s="32">
        <v>0</v>
      </c>
      <c r="C23" s="32">
        <v>19603.88</v>
      </c>
      <c r="D23" s="32">
        <v>0</v>
      </c>
      <c r="E23" s="32">
        <v>19603.88</v>
      </c>
      <c r="F23" s="32">
        <v>0</v>
      </c>
      <c r="G23" s="32">
        <v>0</v>
      </c>
      <c r="H23" s="32">
        <v>0</v>
      </c>
      <c r="I23" s="32">
        <v>0</v>
      </c>
      <c r="J23" s="32">
        <v>0</v>
      </c>
      <c r="K23" s="32">
        <v>19603.88</v>
      </c>
    </row>
    <row r="24" spans="1:11" x14ac:dyDescent="0.3">
      <c r="A24" s="31" t="s">
        <v>154</v>
      </c>
      <c r="B24" s="32">
        <v>92292.32</v>
      </c>
      <c r="C24" s="32">
        <v>0</v>
      </c>
      <c r="D24" s="32">
        <v>-92292.32</v>
      </c>
      <c r="E24" s="32">
        <v>0</v>
      </c>
      <c r="F24" s="32">
        <v>0</v>
      </c>
      <c r="G24" s="32">
        <v>0</v>
      </c>
      <c r="H24" s="32">
        <v>0</v>
      </c>
      <c r="I24" s="32">
        <v>0</v>
      </c>
      <c r="J24" s="32">
        <v>0</v>
      </c>
      <c r="K24" s="32">
        <v>0</v>
      </c>
    </row>
    <row r="25" spans="1:11" x14ac:dyDescent="0.3">
      <c r="A25" s="31" t="s">
        <v>155</v>
      </c>
      <c r="B25" s="32">
        <v>10000</v>
      </c>
      <c r="C25" s="32">
        <v>10000</v>
      </c>
      <c r="D25" s="32">
        <v>-15000</v>
      </c>
      <c r="E25" s="32">
        <v>5000</v>
      </c>
      <c r="F25" s="32">
        <v>558.66</v>
      </c>
      <c r="G25" s="32">
        <v>377.21</v>
      </c>
      <c r="H25" s="32">
        <v>935.87</v>
      </c>
      <c r="I25" s="32">
        <v>0</v>
      </c>
      <c r="J25" s="32">
        <v>0</v>
      </c>
      <c r="K25" s="32">
        <v>4064.13</v>
      </c>
    </row>
    <row r="26" spans="1:11" x14ac:dyDescent="0.3">
      <c r="A26" s="31" t="s">
        <v>156</v>
      </c>
      <c r="B26" s="32">
        <v>9500</v>
      </c>
      <c r="C26" s="32">
        <v>19500</v>
      </c>
      <c r="D26" s="32">
        <v>-9500</v>
      </c>
      <c r="E26" s="32">
        <v>19500</v>
      </c>
      <c r="F26" s="32">
        <v>0</v>
      </c>
      <c r="G26" s="32">
        <v>5292.95</v>
      </c>
      <c r="H26" s="32">
        <v>5292.95</v>
      </c>
      <c r="I26" s="32">
        <v>0</v>
      </c>
      <c r="J26" s="32">
        <v>0</v>
      </c>
      <c r="K26" s="32">
        <v>14207.05</v>
      </c>
    </row>
    <row r="27" spans="1:11" x14ac:dyDescent="0.3">
      <c r="A27" s="31" t="s">
        <v>157</v>
      </c>
      <c r="B27" s="32">
        <v>417500</v>
      </c>
      <c r="C27" s="32">
        <v>593632.64</v>
      </c>
      <c r="D27" s="32">
        <v>-397500</v>
      </c>
      <c r="E27" s="32">
        <v>613632.64</v>
      </c>
      <c r="F27" s="32">
        <v>135048.57</v>
      </c>
      <c r="G27" s="32">
        <v>116621.83</v>
      </c>
      <c r="H27" s="32">
        <v>251670.39999999999</v>
      </c>
      <c r="I27" s="32">
        <v>0</v>
      </c>
      <c r="J27" s="32">
        <v>0</v>
      </c>
      <c r="K27" s="32">
        <v>361962.23999999999</v>
      </c>
    </row>
    <row r="28" spans="1:11" x14ac:dyDescent="0.3">
      <c r="A28" s="31" t="s">
        <v>158</v>
      </c>
      <c r="B28" s="32">
        <v>500</v>
      </c>
      <c r="C28" s="32">
        <v>500</v>
      </c>
      <c r="D28" s="32">
        <v>-500</v>
      </c>
      <c r="E28" s="32">
        <v>500</v>
      </c>
      <c r="F28" s="32">
        <v>0</v>
      </c>
      <c r="G28" s="32">
        <v>0</v>
      </c>
      <c r="H28" s="32">
        <v>0</v>
      </c>
      <c r="I28" s="32">
        <v>0</v>
      </c>
      <c r="J28" s="32">
        <v>0</v>
      </c>
      <c r="K28" s="32">
        <v>500</v>
      </c>
    </row>
    <row r="29" spans="1:11" x14ac:dyDescent="0.3">
      <c r="A29" s="31" t="s">
        <v>159</v>
      </c>
      <c r="B29" s="32">
        <v>15600</v>
      </c>
      <c r="C29" s="32">
        <v>19100</v>
      </c>
      <c r="D29" s="32">
        <v>-16600</v>
      </c>
      <c r="E29" s="32">
        <v>18100</v>
      </c>
      <c r="F29" s="32">
        <v>2200.0100000000002</v>
      </c>
      <c r="G29" s="32">
        <v>247</v>
      </c>
      <c r="H29" s="32">
        <v>2447.0100000000002</v>
      </c>
      <c r="I29" s="32">
        <v>0</v>
      </c>
      <c r="J29" s="32">
        <v>0</v>
      </c>
      <c r="K29" s="32">
        <v>15652.99</v>
      </c>
    </row>
    <row r="30" spans="1:11" x14ac:dyDescent="0.3">
      <c r="A30" s="31" t="s">
        <v>160</v>
      </c>
      <c r="B30" s="32">
        <v>85000</v>
      </c>
      <c r="C30" s="32">
        <v>130403.96</v>
      </c>
      <c r="D30" s="32">
        <v>-85000</v>
      </c>
      <c r="E30" s="32">
        <v>130403.96</v>
      </c>
      <c r="F30" s="32">
        <v>49273.47</v>
      </c>
      <c r="G30" s="32">
        <v>30027.31</v>
      </c>
      <c r="H30" s="32">
        <v>79300.78</v>
      </c>
      <c r="I30" s="32">
        <v>0</v>
      </c>
      <c r="J30" s="32">
        <v>0</v>
      </c>
      <c r="K30" s="32">
        <v>51103.18</v>
      </c>
    </row>
    <row r="31" spans="1:11" x14ac:dyDescent="0.3">
      <c r="A31" s="31" t="s">
        <v>161</v>
      </c>
      <c r="B31" s="32">
        <v>6000</v>
      </c>
      <c r="C31" s="32">
        <v>8500</v>
      </c>
      <c r="D31" s="32">
        <v>-6000</v>
      </c>
      <c r="E31" s="32">
        <v>8500</v>
      </c>
      <c r="F31" s="32">
        <v>12.8</v>
      </c>
      <c r="G31" s="32">
        <v>1466.12</v>
      </c>
      <c r="H31" s="32">
        <v>1478.92</v>
      </c>
      <c r="I31" s="32">
        <v>0</v>
      </c>
      <c r="J31" s="32">
        <v>0</v>
      </c>
      <c r="K31" s="32">
        <v>7021.08</v>
      </c>
    </row>
    <row r="32" spans="1:11" x14ac:dyDescent="0.3">
      <c r="A32" s="25" t="s">
        <v>162</v>
      </c>
      <c r="B32" s="27">
        <v>791542.32</v>
      </c>
      <c r="C32" s="27">
        <v>1000090.48</v>
      </c>
      <c r="D32" s="27">
        <v>-777542.32</v>
      </c>
      <c r="E32" s="27">
        <v>1014090.48</v>
      </c>
      <c r="F32" s="27">
        <v>226950.53</v>
      </c>
      <c r="G32" s="27">
        <v>203466.44</v>
      </c>
      <c r="H32" s="27">
        <v>430416.97</v>
      </c>
      <c r="I32" s="27">
        <v>0</v>
      </c>
      <c r="J32" s="27">
        <v>0</v>
      </c>
      <c r="K32" s="27">
        <v>583673.51</v>
      </c>
    </row>
    <row r="33" spans="1:11" x14ac:dyDescent="0.3">
      <c r="A33" s="31" t="s">
        <v>163</v>
      </c>
      <c r="B33" s="32">
        <v>107500</v>
      </c>
      <c r="C33" s="32">
        <v>102500</v>
      </c>
      <c r="D33" s="32">
        <v>-107500</v>
      </c>
      <c r="E33" s="32">
        <v>102500</v>
      </c>
      <c r="F33" s="32">
        <v>18754</v>
      </c>
      <c r="G33" s="32">
        <v>12274</v>
      </c>
      <c r="H33" s="32">
        <v>31028</v>
      </c>
      <c r="I33" s="32">
        <v>0</v>
      </c>
      <c r="J33" s="32">
        <v>0</v>
      </c>
      <c r="K33" s="32">
        <v>71472</v>
      </c>
    </row>
    <row r="34" spans="1:11" x14ac:dyDescent="0.3">
      <c r="A34" s="31" t="s">
        <v>164</v>
      </c>
      <c r="B34" s="32">
        <v>6000</v>
      </c>
      <c r="C34" s="32">
        <v>6000</v>
      </c>
      <c r="D34" s="32">
        <v>-6000</v>
      </c>
      <c r="E34" s="32">
        <v>6000</v>
      </c>
      <c r="F34" s="32">
        <v>0</v>
      </c>
      <c r="G34" s="32">
        <v>3181.83</v>
      </c>
      <c r="H34" s="32">
        <v>3181.83</v>
      </c>
      <c r="I34" s="32">
        <v>0</v>
      </c>
      <c r="J34" s="32">
        <v>0</v>
      </c>
      <c r="K34" s="32">
        <v>2818.17</v>
      </c>
    </row>
    <row r="35" spans="1:11" x14ac:dyDescent="0.3">
      <c r="A35" s="31" t="s">
        <v>165</v>
      </c>
      <c r="B35" s="32">
        <v>2500</v>
      </c>
      <c r="C35" s="32">
        <v>2500</v>
      </c>
      <c r="D35" s="32">
        <v>-4200</v>
      </c>
      <c r="E35" s="32">
        <v>800</v>
      </c>
      <c r="F35" s="32">
        <v>0</v>
      </c>
      <c r="G35" s="32">
        <v>541.11</v>
      </c>
      <c r="H35" s="32">
        <v>541.11</v>
      </c>
      <c r="I35" s="32">
        <v>0</v>
      </c>
      <c r="J35" s="32">
        <v>0</v>
      </c>
      <c r="K35" s="32">
        <v>258.89</v>
      </c>
    </row>
    <row r="36" spans="1:11" x14ac:dyDescent="0.3">
      <c r="A36" s="31" t="s">
        <v>166</v>
      </c>
      <c r="B36" s="32">
        <v>101000</v>
      </c>
      <c r="C36" s="32">
        <v>98000</v>
      </c>
      <c r="D36" s="32">
        <v>-136500</v>
      </c>
      <c r="E36" s="32">
        <v>62500</v>
      </c>
      <c r="F36" s="32">
        <v>9843</v>
      </c>
      <c r="G36" s="32">
        <v>25692</v>
      </c>
      <c r="H36" s="32">
        <v>35535</v>
      </c>
      <c r="I36" s="32">
        <v>0</v>
      </c>
      <c r="J36" s="32">
        <v>0</v>
      </c>
      <c r="K36" s="32">
        <v>26965</v>
      </c>
    </row>
    <row r="37" spans="1:11" x14ac:dyDescent="0.3">
      <c r="A37" s="31" t="s">
        <v>167</v>
      </c>
      <c r="B37" s="32">
        <v>1000</v>
      </c>
      <c r="C37" s="32">
        <v>1000</v>
      </c>
      <c r="D37" s="32">
        <v>-1000</v>
      </c>
      <c r="E37" s="32">
        <v>1000</v>
      </c>
      <c r="F37" s="32">
        <v>0</v>
      </c>
      <c r="G37" s="32">
        <v>0</v>
      </c>
      <c r="H37" s="32">
        <v>0</v>
      </c>
      <c r="I37" s="32">
        <v>0</v>
      </c>
      <c r="J37" s="32">
        <v>0</v>
      </c>
      <c r="K37" s="32">
        <v>1000</v>
      </c>
    </row>
    <row r="38" spans="1:11" x14ac:dyDescent="0.3">
      <c r="A38" s="31" t="s">
        <v>168</v>
      </c>
      <c r="B38" s="32">
        <v>110000</v>
      </c>
      <c r="C38" s="32">
        <v>74300</v>
      </c>
      <c r="D38" s="32">
        <v>-123271.44</v>
      </c>
      <c r="E38" s="32">
        <v>61028.56</v>
      </c>
      <c r="F38" s="32">
        <v>0</v>
      </c>
      <c r="G38" s="32">
        <v>53028.56</v>
      </c>
      <c r="H38" s="32">
        <v>53028.56</v>
      </c>
      <c r="I38" s="32">
        <v>0</v>
      </c>
      <c r="J38" s="32">
        <v>0</v>
      </c>
      <c r="K38" s="32">
        <v>8000</v>
      </c>
    </row>
    <row r="39" spans="1:11" x14ac:dyDescent="0.3">
      <c r="A39" s="31" t="s">
        <v>169</v>
      </c>
      <c r="B39" s="32">
        <v>59000</v>
      </c>
      <c r="C39" s="32">
        <v>59000</v>
      </c>
      <c r="D39" s="32">
        <v>-59000</v>
      </c>
      <c r="E39" s="32">
        <v>59000</v>
      </c>
      <c r="F39" s="32">
        <v>11605.8</v>
      </c>
      <c r="G39" s="32">
        <v>15474.4</v>
      </c>
      <c r="H39" s="32">
        <v>27080.2</v>
      </c>
      <c r="I39" s="32">
        <v>0</v>
      </c>
      <c r="J39" s="32">
        <v>0</v>
      </c>
      <c r="K39" s="32">
        <v>31919.8</v>
      </c>
    </row>
    <row r="40" spans="1:11" x14ac:dyDescent="0.3">
      <c r="A40" s="31" t="s">
        <v>170</v>
      </c>
      <c r="B40" s="32">
        <v>5000</v>
      </c>
      <c r="C40" s="32">
        <v>0</v>
      </c>
      <c r="D40" s="32">
        <v>0</v>
      </c>
      <c r="E40" s="32">
        <v>5000</v>
      </c>
      <c r="F40" s="32">
        <v>0</v>
      </c>
      <c r="G40" s="32">
        <v>2784</v>
      </c>
      <c r="H40" s="32">
        <v>2784</v>
      </c>
      <c r="I40" s="32">
        <v>0</v>
      </c>
      <c r="J40" s="32">
        <v>0</v>
      </c>
      <c r="K40" s="32">
        <v>2216</v>
      </c>
    </row>
    <row r="41" spans="1:11" x14ac:dyDescent="0.3">
      <c r="A41" s="31" t="s">
        <v>171</v>
      </c>
      <c r="B41" s="32">
        <v>7600</v>
      </c>
      <c r="C41" s="32">
        <v>15600</v>
      </c>
      <c r="D41" s="32">
        <v>-9700</v>
      </c>
      <c r="E41" s="32">
        <v>13500</v>
      </c>
      <c r="F41" s="32">
        <v>2088</v>
      </c>
      <c r="G41" s="32">
        <v>1664.98</v>
      </c>
      <c r="H41" s="32">
        <v>3752.98</v>
      </c>
      <c r="I41" s="32">
        <v>0</v>
      </c>
      <c r="J41" s="32">
        <v>0</v>
      </c>
      <c r="K41" s="32">
        <v>9747.02</v>
      </c>
    </row>
    <row r="42" spans="1:11" x14ac:dyDescent="0.3">
      <c r="A42" s="31" t="s">
        <v>172</v>
      </c>
      <c r="B42" s="32">
        <v>33500</v>
      </c>
      <c r="C42" s="32">
        <v>28500</v>
      </c>
      <c r="D42" s="32">
        <v>-34500</v>
      </c>
      <c r="E42" s="32">
        <v>27500</v>
      </c>
      <c r="F42" s="32">
        <v>5776.8</v>
      </c>
      <c r="G42" s="32">
        <v>7876.4</v>
      </c>
      <c r="H42" s="32">
        <v>13653.2</v>
      </c>
      <c r="I42" s="32">
        <v>0</v>
      </c>
      <c r="J42" s="32">
        <v>0</v>
      </c>
      <c r="K42" s="32">
        <v>13846.8</v>
      </c>
    </row>
    <row r="43" spans="1:11" x14ac:dyDescent="0.3">
      <c r="A43" s="31" t="s">
        <v>173</v>
      </c>
      <c r="B43" s="32">
        <v>4500</v>
      </c>
      <c r="C43" s="32">
        <v>0</v>
      </c>
      <c r="D43" s="32">
        <v>0</v>
      </c>
      <c r="E43" s="32">
        <v>4500</v>
      </c>
      <c r="F43" s="32">
        <v>0</v>
      </c>
      <c r="G43" s="32">
        <v>0</v>
      </c>
      <c r="H43" s="32">
        <v>0</v>
      </c>
      <c r="I43" s="32">
        <v>0</v>
      </c>
      <c r="J43" s="32">
        <v>0</v>
      </c>
      <c r="K43" s="32">
        <v>4500</v>
      </c>
    </row>
    <row r="44" spans="1:11" x14ac:dyDescent="0.3">
      <c r="A44" s="31" t="s">
        <v>174</v>
      </c>
      <c r="B44" s="32">
        <v>18000</v>
      </c>
      <c r="C44" s="32">
        <v>0</v>
      </c>
      <c r="D44" s="32">
        <v>-1500</v>
      </c>
      <c r="E44" s="32">
        <v>16500</v>
      </c>
      <c r="F44" s="32">
        <v>0</v>
      </c>
      <c r="G44" s="32">
        <v>7013.36</v>
      </c>
      <c r="H44" s="32">
        <v>7013.36</v>
      </c>
      <c r="I44" s="32">
        <v>0</v>
      </c>
      <c r="J44" s="32">
        <v>0</v>
      </c>
      <c r="K44" s="32">
        <v>9486.64</v>
      </c>
    </row>
    <row r="45" spans="1:11" x14ac:dyDescent="0.3">
      <c r="A45" s="31" t="s">
        <v>175</v>
      </c>
      <c r="B45" s="32">
        <v>191000</v>
      </c>
      <c r="C45" s="32">
        <v>232578.38</v>
      </c>
      <c r="D45" s="32">
        <v>-191166</v>
      </c>
      <c r="E45" s="32">
        <v>232412.38</v>
      </c>
      <c r="F45" s="32">
        <v>62683.57</v>
      </c>
      <c r="G45" s="32">
        <v>89664.55</v>
      </c>
      <c r="H45" s="32">
        <v>152348.12</v>
      </c>
      <c r="I45" s="32">
        <v>0</v>
      </c>
      <c r="J45" s="32">
        <v>0</v>
      </c>
      <c r="K45" s="32">
        <v>80064.259999999995</v>
      </c>
    </row>
    <row r="46" spans="1:11" x14ac:dyDescent="0.3">
      <c r="A46" s="31" t="s">
        <v>176</v>
      </c>
      <c r="B46" s="32">
        <v>3500</v>
      </c>
      <c r="C46" s="32">
        <v>3500</v>
      </c>
      <c r="D46" s="32">
        <v>-3500</v>
      </c>
      <c r="E46" s="32">
        <v>3500</v>
      </c>
      <c r="F46" s="32">
        <v>0</v>
      </c>
      <c r="G46" s="32">
        <v>0</v>
      </c>
      <c r="H46" s="32">
        <v>0</v>
      </c>
      <c r="I46" s="32">
        <v>0</v>
      </c>
      <c r="J46" s="32">
        <v>0</v>
      </c>
      <c r="K46" s="32">
        <v>3500</v>
      </c>
    </row>
    <row r="47" spans="1:11" x14ac:dyDescent="0.3">
      <c r="A47" s="31" t="s">
        <v>177</v>
      </c>
      <c r="B47" s="32">
        <v>15000</v>
      </c>
      <c r="C47" s="32">
        <v>23200</v>
      </c>
      <c r="D47" s="32">
        <v>-15000</v>
      </c>
      <c r="E47" s="32">
        <v>23200</v>
      </c>
      <c r="F47" s="32">
        <v>3992.04</v>
      </c>
      <c r="G47" s="32">
        <v>2902.12</v>
      </c>
      <c r="H47" s="32">
        <v>6894.16</v>
      </c>
      <c r="I47" s="32">
        <v>0</v>
      </c>
      <c r="J47" s="32">
        <v>0</v>
      </c>
      <c r="K47" s="32">
        <v>16305.84</v>
      </c>
    </row>
    <row r="48" spans="1:11" x14ac:dyDescent="0.3">
      <c r="A48" s="31" t="s">
        <v>178</v>
      </c>
      <c r="B48" s="32">
        <v>9500</v>
      </c>
      <c r="C48" s="32">
        <v>19115.740000000002</v>
      </c>
      <c r="D48" s="32">
        <v>-15615.74</v>
      </c>
      <c r="E48" s="32">
        <v>13000</v>
      </c>
      <c r="F48" s="32">
        <v>0</v>
      </c>
      <c r="G48" s="32">
        <v>0</v>
      </c>
      <c r="H48" s="32">
        <v>0</v>
      </c>
      <c r="I48" s="32">
        <v>0</v>
      </c>
      <c r="J48" s="32">
        <v>0</v>
      </c>
      <c r="K48" s="32">
        <v>13000</v>
      </c>
    </row>
    <row r="49" spans="1:11" x14ac:dyDescent="0.3">
      <c r="A49" s="31" t="s">
        <v>179</v>
      </c>
      <c r="B49" s="32">
        <v>13650</v>
      </c>
      <c r="C49" s="32">
        <v>50150</v>
      </c>
      <c r="D49" s="32">
        <v>-13650</v>
      </c>
      <c r="E49" s="32">
        <v>50150</v>
      </c>
      <c r="F49" s="32">
        <v>3534.01</v>
      </c>
      <c r="G49" s="32">
        <v>9442.4</v>
      </c>
      <c r="H49" s="32">
        <v>12976.41</v>
      </c>
      <c r="I49" s="32">
        <v>0</v>
      </c>
      <c r="J49" s="32">
        <v>0</v>
      </c>
      <c r="K49" s="32">
        <v>37173.589999999997</v>
      </c>
    </row>
    <row r="50" spans="1:11" x14ac:dyDescent="0.3">
      <c r="A50" s="31" t="s">
        <v>180</v>
      </c>
      <c r="B50" s="32">
        <v>120000</v>
      </c>
      <c r="C50" s="32">
        <v>120000</v>
      </c>
      <c r="D50" s="32">
        <v>-120000</v>
      </c>
      <c r="E50" s="32">
        <v>120000</v>
      </c>
      <c r="F50" s="32">
        <v>17177.63</v>
      </c>
      <c r="G50" s="32">
        <v>40388.620000000003</v>
      </c>
      <c r="H50" s="32">
        <v>57566.25</v>
      </c>
      <c r="I50" s="32">
        <v>0</v>
      </c>
      <c r="J50" s="32">
        <v>0</v>
      </c>
      <c r="K50" s="32">
        <v>62433.75</v>
      </c>
    </row>
    <row r="51" spans="1:11" x14ac:dyDescent="0.3">
      <c r="A51" s="31" t="s">
        <v>181</v>
      </c>
      <c r="B51" s="32">
        <v>3000</v>
      </c>
      <c r="C51" s="32">
        <v>30000</v>
      </c>
      <c r="D51" s="32">
        <v>-3000</v>
      </c>
      <c r="E51" s="32">
        <v>30000</v>
      </c>
      <c r="F51" s="32">
        <v>26448</v>
      </c>
      <c r="G51" s="32">
        <v>0</v>
      </c>
      <c r="H51" s="32">
        <v>26448</v>
      </c>
      <c r="I51" s="32">
        <v>0</v>
      </c>
      <c r="J51" s="32">
        <v>0</v>
      </c>
      <c r="K51" s="32">
        <v>3552</v>
      </c>
    </row>
    <row r="52" spans="1:11" x14ac:dyDescent="0.3">
      <c r="A52" s="31" t="s">
        <v>182</v>
      </c>
      <c r="B52" s="32">
        <v>12000</v>
      </c>
      <c r="C52" s="32">
        <v>18000</v>
      </c>
      <c r="D52" s="32">
        <v>-14000</v>
      </c>
      <c r="E52" s="32">
        <v>16000</v>
      </c>
      <c r="F52" s="32">
        <v>4234</v>
      </c>
      <c r="G52" s="32">
        <v>0</v>
      </c>
      <c r="H52" s="32">
        <v>4234</v>
      </c>
      <c r="I52" s="32">
        <v>0</v>
      </c>
      <c r="J52" s="32">
        <v>0</v>
      </c>
      <c r="K52" s="32">
        <v>11766</v>
      </c>
    </row>
    <row r="53" spans="1:11" x14ac:dyDescent="0.3">
      <c r="A53" s="31" t="s">
        <v>183</v>
      </c>
      <c r="B53" s="32">
        <v>12000</v>
      </c>
      <c r="C53" s="32">
        <v>0</v>
      </c>
      <c r="D53" s="32">
        <v>0</v>
      </c>
      <c r="E53" s="32">
        <v>12000</v>
      </c>
      <c r="F53" s="32">
        <v>0</v>
      </c>
      <c r="G53" s="32">
        <v>962.51</v>
      </c>
      <c r="H53" s="32">
        <v>962.51</v>
      </c>
      <c r="I53" s="32">
        <v>0</v>
      </c>
      <c r="J53" s="32">
        <v>0</v>
      </c>
      <c r="K53" s="32">
        <v>11037.49</v>
      </c>
    </row>
    <row r="54" spans="1:11" x14ac:dyDescent="0.3">
      <c r="A54" s="31" t="s">
        <v>184</v>
      </c>
      <c r="B54" s="32">
        <v>36500</v>
      </c>
      <c r="C54" s="32">
        <v>39500</v>
      </c>
      <c r="D54" s="32">
        <v>-37000</v>
      </c>
      <c r="E54" s="32">
        <v>39000</v>
      </c>
      <c r="F54" s="32">
        <v>0</v>
      </c>
      <c r="G54" s="32">
        <v>15337.01</v>
      </c>
      <c r="H54" s="32">
        <v>15337.01</v>
      </c>
      <c r="I54" s="32">
        <v>0</v>
      </c>
      <c r="J54" s="32">
        <v>0</v>
      </c>
      <c r="K54" s="32">
        <v>23662.99</v>
      </c>
    </row>
    <row r="55" spans="1:11" x14ac:dyDescent="0.3">
      <c r="A55" s="31" t="s">
        <v>185</v>
      </c>
      <c r="B55" s="32">
        <v>107200</v>
      </c>
      <c r="C55" s="32">
        <v>77800</v>
      </c>
      <c r="D55" s="32">
        <v>-74800</v>
      </c>
      <c r="E55" s="32">
        <v>110200</v>
      </c>
      <c r="F55" s="32">
        <v>3874.9</v>
      </c>
      <c r="G55" s="32">
        <v>19499.09</v>
      </c>
      <c r="H55" s="32">
        <v>23373.99</v>
      </c>
      <c r="I55" s="32">
        <v>0</v>
      </c>
      <c r="J55" s="32">
        <v>0</v>
      </c>
      <c r="K55" s="32">
        <v>86826.01</v>
      </c>
    </row>
    <row r="56" spans="1:11" x14ac:dyDescent="0.3">
      <c r="A56" s="31" t="s">
        <v>186</v>
      </c>
      <c r="B56" s="32">
        <v>0</v>
      </c>
      <c r="C56" s="32">
        <v>356651.85</v>
      </c>
      <c r="D56" s="32">
        <v>-124240.32000000001</v>
      </c>
      <c r="E56" s="32">
        <v>232411.53</v>
      </c>
      <c r="F56" s="32">
        <v>0</v>
      </c>
      <c r="G56" s="32">
        <v>0</v>
      </c>
      <c r="H56" s="32">
        <v>0</v>
      </c>
      <c r="I56" s="32">
        <v>0</v>
      </c>
      <c r="J56" s="32">
        <v>0</v>
      </c>
      <c r="K56" s="32">
        <v>232411.53</v>
      </c>
    </row>
    <row r="57" spans="1:11" x14ac:dyDescent="0.3">
      <c r="A57" s="31" t="s">
        <v>187</v>
      </c>
      <c r="B57" s="32">
        <v>194128.91</v>
      </c>
      <c r="C57" s="32">
        <v>194128.91</v>
      </c>
      <c r="D57" s="32">
        <v>-194128.91</v>
      </c>
      <c r="E57" s="32">
        <v>194128.91</v>
      </c>
      <c r="F57" s="32">
        <v>0</v>
      </c>
      <c r="G57" s="32">
        <v>83151</v>
      </c>
      <c r="H57" s="32">
        <v>83151</v>
      </c>
      <c r="I57" s="32">
        <v>0</v>
      </c>
      <c r="J57" s="32">
        <v>0</v>
      </c>
      <c r="K57" s="32">
        <v>110977.91</v>
      </c>
    </row>
    <row r="58" spans="1:11" x14ac:dyDescent="0.3">
      <c r="A58" s="31" t="s">
        <v>188</v>
      </c>
      <c r="B58" s="32">
        <v>65400</v>
      </c>
      <c r="C58" s="32">
        <v>67000</v>
      </c>
      <c r="D58" s="32">
        <v>-70200</v>
      </c>
      <c r="E58" s="32">
        <v>62200</v>
      </c>
      <c r="F58" s="32">
        <v>6590.06</v>
      </c>
      <c r="G58" s="32">
        <v>11103.18</v>
      </c>
      <c r="H58" s="32">
        <v>17693.240000000002</v>
      </c>
      <c r="I58" s="32">
        <v>0</v>
      </c>
      <c r="J58" s="32">
        <v>0</v>
      </c>
      <c r="K58" s="32">
        <v>44506.76</v>
      </c>
    </row>
    <row r="59" spans="1:11" x14ac:dyDescent="0.3">
      <c r="A59" s="25" t="s">
        <v>189</v>
      </c>
      <c r="B59" s="27">
        <v>1238478.9099999999</v>
      </c>
      <c r="C59" s="27">
        <v>1619024.88</v>
      </c>
      <c r="D59" s="27">
        <v>-1359472.41</v>
      </c>
      <c r="E59" s="27">
        <v>1498031.38</v>
      </c>
      <c r="F59" s="27">
        <v>176601.81</v>
      </c>
      <c r="G59" s="27">
        <v>401981.12</v>
      </c>
      <c r="H59" s="27">
        <v>578582.93000000005</v>
      </c>
      <c r="I59" s="27">
        <v>0</v>
      </c>
      <c r="J59" s="27">
        <v>0</v>
      </c>
      <c r="K59" s="27">
        <v>919448.45</v>
      </c>
    </row>
    <row r="60" spans="1:11" x14ac:dyDescent="0.3">
      <c r="A60" s="31" t="s">
        <v>190</v>
      </c>
      <c r="B60" s="32">
        <v>1920000</v>
      </c>
      <c r="C60" s="32">
        <v>456000</v>
      </c>
      <c r="D60" s="32">
        <v>-20000</v>
      </c>
      <c r="E60" s="32">
        <v>2356000</v>
      </c>
      <c r="F60" s="32">
        <v>15597.5</v>
      </c>
      <c r="G60" s="32">
        <v>872011.5</v>
      </c>
      <c r="H60" s="32">
        <v>887609</v>
      </c>
      <c r="I60" s="32">
        <v>0</v>
      </c>
      <c r="J60" s="32">
        <v>0</v>
      </c>
      <c r="K60" s="32">
        <v>1468391</v>
      </c>
    </row>
    <row r="61" spans="1:11" x14ac:dyDescent="0.3">
      <c r="A61" s="31" t="s">
        <v>191</v>
      </c>
      <c r="B61" s="32">
        <v>10689.78</v>
      </c>
      <c r="C61" s="32">
        <v>39886.269999999997</v>
      </c>
      <c r="D61" s="32">
        <v>-10689.78</v>
      </c>
      <c r="E61" s="32">
        <v>39886.269999999997</v>
      </c>
      <c r="F61" s="32">
        <v>2000</v>
      </c>
      <c r="G61" s="32">
        <v>3500</v>
      </c>
      <c r="H61" s="32">
        <v>5500</v>
      </c>
      <c r="I61" s="32">
        <v>0</v>
      </c>
      <c r="J61" s="32">
        <v>0</v>
      </c>
      <c r="K61" s="32">
        <v>34386.269999999997</v>
      </c>
    </row>
    <row r="62" spans="1:11" x14ac:dyDescent="0.3">
      <c r="A62" s="31" t="s">
        <v>192</v>
      </c>
      <c r="B62" s="32">
        <v>247200</v>
      </c>
      <c r="C62" s="32">
        <v>270096</v>
      </c>
      <c r="D62" s="32">
        <v>-192000</v>
      </c>
      <c r="E62" s="32">
        <v>325296</v>
      </c>
      <c r="F62" s="32">
        <v>0</v>
      </c>
      <c r="G62" s="32">
        <v>76740</v>
      </c>
      <c r="H62" s="32">
        <v>76740</v>
      </c>
      <c r="I62" s="32">
        <v>0</v>
      </c>
      <c r="J62" s="32">
        <v>0</v>
      </c>
      <c r="K62" s="32">
        <v>248556</v>
      </c>
    </row>
    <row r="63" spans="1:11" x14ac:dyDescent="0.3">
      <c r="A63" s="31" t="s">
        <v>193</v>
      </c>
      <c r="B63" s="32">
        <v>259500</v>
      </c>
      <c r="C63" s="32">
        <v>211500</v>
      </c>
      <c r="D63" s="32">
        <v>-323984.90000000002</v>
      </c>
      <c r="E63" s="32">
        <v>147015.1</v>
      </c>
      <c r="F63" s="32">
        <v>31926.82</v>
      </c>
      <c r="G63" s="32">
        <v>26989.48</v>
      </c>
      <c r="H63" s="32">
        <v>58916.3</v>
      </c>
      <c r="I63" s="32">
        <v>0</v>
      </c>
      <c r="J63" s="32">
        <v>0</v>
      </c>
      <c r="K63" s="32">
        <v>88098.8</v>
      </c>
    </row>
    <row r="64" spans="1:11" x14ac:dyDescent="0.3">
      <c r="A64" s="31" t="s">
        <v>194</v>
      </c>
      <c r="B64" s="32">
        <v>116984</v>
      </c>
      <c r="C64" s="32">
        <v>66984</v>
      </c>
      <c r="D64" s="32">
        <v>-66984</v>
      </c>
      <c r="E64" s="32">
        <v>116984</v>
      </c>
      <c r="F64" s="32">
        <v>0</v>
      </c>
      <c r="G64" s="32">
        <v>52642.8</v>
      </c>
      <c r="H64" s="32">
        <v>52642.8</v>
      </c>
      <c r="I64" s="32">
        <v>0</v>
      </c>
      <c r="J64" s="32">
        <v>0</v>
      </c>
      <c r="K64" s="32">
        <v>64341.2</v>
      </c>
    </row>
    <row r="65" spans="1:11" x14ac:dyDescent="0.3">
      <c r="A65" s="31" t="s">
        <v>195</v>
      </c>
      <c r="B65" s="32">
        <v>40500</v>
      </c>
      <c r="C65" s="32">
        <v>195200</v>
      </c>
      <c r="D65" s="32">
        <v>-40500</v>
      </c>
      <c r="E65" s="32">
        <v>195200</v>
      </c>
      <c r="F65" s="32">
        <v>51300</v>
      </c>
      <c r="G65" s="32">
        <v>42300</v>
      </c>
      <c r="H65" s="32">
        <v>93600</v>
      </c>
      <c r="I65" s="32">
        <v>0</v>
      </c>
      <c r="J65" s="32">
        <v>0</v>
      </c>
      <c r="K65" s="32">
        <v>101600</v>
      </c>
    </row>
    <row r="66" spans="1:11" x14ac:dyDescent="0.3">
      <c r="A66" s="25" t="s">
        <v>196</v>
      </c>
      <c r="B66" s="27">
        <v>2594873.7799999998</v>
      </c>
      <c r="C66" s="27">
        <v>1239666.27</v>
      </c>
      <c r="D66" s="27">
        <v>-654158.68000000005</v>
      </c>
      <c r="E66" s="27">
        <v>3180381.37</v>
      </c>
      <c r="F66" s="27">
        <v>100824.32000000001</v>
      </c>
      <c r="G66" s="27">
        <v>1074183.78</v>
      </c>
      <c r="H66" s="27">
        <v>1175008.1000000001</v>
      </c>
      <c r="I66" s="27">
        <v>0</v>
      </c>
      <c r="J66" s="27">
        <v>0</v>
      </c>
      <c r="K66" s="27">
        <v>2005373.27</v>
      </c>
    </row>
    <row r="67" spans="1:11" x14ac:dyDescent="0.3">
      <c r="A67" s="31" t="s">
        <v>197</v>
      </c>
      <c r="B67" s="32">
        <v>0</v>
      </c>
      <c r="C67" s="32">
        <v>8700</v>
      </c>
      <c r="D67" s="32">
        <v>0</v>
      </c>
      <c r="E67" s="32">
        <v>8700</v>
      </c>
      <c r="F67" s="32">
        <v>0</v>
      </c>
      <c r="G67" s="32">
        <v>0</v>
      </c>
      <c r="H67" s="32">
        <v>0</v>
      </c>
      <c r="I67" s="32">
        <v>0</v>
      </c>
      <c r="J67" s="32">
        <v>0</v>
      </c>
      <c r="K67" s="32">
        <v>8700</v>
      </c>
    </row>
    <row r="68" spans="1:11" x14ac:dyDescent="0.3">
      <c r="A68" s="31" t="s">
        <v>198</v>
      </c>
      <c r="B68" s="32">
        <v>0</v>
      </c>
      <c r="C68" s="32">
        <v>12650</v>
      </c>
      <c r="D68" s="32">
        <v>0</v>
      </c>
      <c r="E68" s="32">
        <v>12650</v>
      </c>
      <c r="F68" s="32">
        <v>0</v>
      </c>
      <c r="G68" s="32">
        <v>0</v>
      </c>
      <c r="H68" s="32">
        <v>0</v>
      </c>
      <c r="I68" s="32">
        <v>0</v>
      </c>
      <c r="J68" s="32">
        <v>0</v>
      </c>
      <c r="K68" s="32">
        <v>12650</v>
      </c>
    </row>
    <row r="69" spans="1:11" x14ac:dyDescent="0.3">
      <c r="A69" s="31" t="s">
        <v>199</v>
      </c>
      <c r="B69" s="32">
        <v>0</v>
      </c>
      <c r="C69" s="32">
        <v>14970</v>
      </c>
      <c r="D69" s="32">
        <v>-6380</v>
      </c>
      <c r="E69" s="32">
        <v>8590</v>
      </c>
      <c r="F69" s="32">
        <v>0</v>
      </c>
      <c r="G69" s="32">
        <v>0</v>
      </c>
      <c r="H69" s="32">
        <v>0</v>
      </c>
      <c r="I69" s="32">
        <v>0</v>
      </c>
      <c r="J69" s="32">
        <v>0</v>
      </c>
      <c r="K69" s="32">
        <v>8590</v>
      </c>
    </row>
    <row r="70" spans="1:11" x14ac:dyDescent="0.3">
      <c r="A70" s="31" t="s">
        <v>200</v>
      </c>
      <c r="B70" s="32">
        <v>0</v>
      </c>
      <c r="C70" s="32">
        <v>79500</v>
      </c>
      <c r="D70" s="32">
        <v>0</v>
      </c>
      <c r="E70" s="32">
        <v>79500</v>
      </c>
      <c r="F70" s="32">
        <v>0</v>
      </c>
      <c r="G70" s="32">
        <v>0</v>
      </c>
      <c r="H70" s="32">
        <v>0</v>
      </c>
      <c r="I70" s="32">
        <v>0</v>
      </c>
      <c r="J70" s="32">
        <v>0</v>
      </c>
      <c r="K70" s="32">
        <v>79500</v>
      </c>
    </row>
    <row r="71" spans="1:11" x14ac:dyDescent="0.3">
      <c r="A71" s="25" t="s">
        <v>201</v>
      </c>
      <c r="B71" s="27">
        <v>0</v>
      </c>
      <c r="C71" s="27">
        <v>115820</v>
      </c>
      <c r="D71" s="27">
        <v>-6380</v>
      </c>
      <c r="E71" s="27">
        <v>109440</v>
      </c>
      <c r="F71" s="27">
        <v>0</v>
      </c>
      <c r="G71" s="27">
        <v>0</v>
      </c>
      <c r="H71" s="27">
        <v>0</v>
      </c>
      <c r="I71" s="27">
        <v>0</v>
      </c>
      <c r="J71" s="27">
        <v>0</v>
      </c>
      <c r="K71" s="27">
        <v>109440</v>
      </c>
    </row>
    <row r="72" spans="1:11" x14ac:dyDescent="0.3">
      <c r="A72" s="31" t="s">
        <v>202</v>
      </c>
      <c r="B72" s="32">
        <v>285000</v>
      </c>
      <c r="C72" s="32">
        <v>106148.62</v>
      </c>
      <c r="D72" s="32">
        <v>-125752.5</v>
      </c>
      <c r="E72" s="32">
        <v>265396.12</v>
      </c>
      <c r="F72" s="32">
        <v>0</v>
      </c>
      <c r="G72" s="32">
        <v>0</v>
      </c>
      <c r="H72" s="32">
        <v>0</v>
      </c>
      <c r="I72" s="32">
        <v>0</v>
      </c>
      <c r="J72" s="32">
        <v>0</v>
      </c>
      <c r="K72" s="32">
        <v>265396.12</v>
      </c>
    </row>
    <row r="73" spans="1:11" x14ac:dyDescent="0.3">
      <c r="A73" s="25" t="s">
        <v>203</v>
      </c>
      <c r="B73" s="27">
        <v>285000</v>
      </c>
      <c r="C73" s="27">
        <v>106148.62</v>
      </c>
      <c r="D73" s="27">
        <v>-125752.5</v>
      </c>
      <c r="E73" s="27">
        <v>265396.12</v>
      </c>
      <c r="F73" s="27">
        <v>0</v>
      </c>
      <c r="G73" s="27">
        <v>0</v>
      </c>
      <c r="H73" s="27">
        <v>0</v>
      </c>
      <c r="I73" s="27">
        <v>0</v>
      </c>
      <c r="J73" s="27">
        <v>0</v>
      </c>
      <c r="K73" s="27">
        <v>265396.12</v>
      </c>
    </row>
    <row r="74" spans="1:11" x14ac:dyDescent="0.3">
      <c r="A74" s="31" t="s">
        <v>204</v>
      </c>
      <c r="B74" s="32">
        <v>0</v>
      </c>
      <c r="C74" s="32">
        <v>114756.76</v>
      </c>
      <c r="D74" s="32">
        <v>-114756.76</v>
      </c>
      <c r="E74" s="32">
        <v>0</v>
      </c>
      <c r="F74" s="32">
        <v>0</v>
      </c>
      <c r="G74" s="32">
        <v>0</v>
      </c>
      <c r="H74" s="32">
        <v>0</v>
      </c>
      <c r="I74" s="32">
        <v>0</v>
      </c>
      <c r="J74" s="32">
        <v>0</v>
      </c>
      <c r="K74" s="32">
        <v>0</v>
      </c>
    </row>
    <row r="75" spans="1:11" x14ac:dyDescent="0.3">
      <c r="A75" s="25" t="s">
        <v>205</v>
      </c>
      <c r="B75" s="27">
        <v>0</v>
      </c>
      <c r="C75" s="27">
        <v>114756.76</v>
      </c>
      <c r="D75" s="27">
        <v>-114756.76</v>
      </c>
      <c r="E75" s="27">
        <v>0</v>
      </c>
      <c r="F75" s="27">
        <v>0</v>
      </c>
      <c r="G75" s="27">
        <v>0</v>
      </c>
      <c r="H75" s="27">
        <v>0</v>
      </c>
      <c r="I75" s="27">
        <v>0</v>
      </c>
      <c r="J75" s="27">
        <v>0</v>
      </c>
      <c r="K75" s="27">
        <v>0</v>
      </c>
    </row>
    <row r="76" spans="1:11" x14ac:dyDescent="0.3">
      <c r="A76" s="33" t="s">
        <v>206</v>
      </c>
      <c r="B76" s="34">
        <v>16856222.510000002</v>
      </c>
      <c r="C76" s="34">
        <v>16141077.949999999</v>
      </c>
      <c r="D76" s="34">
        <v>-14983633.609999999</v>
      </c>
      <c r="E76" s="34">
        <v>18013666.850000001</v>
      </c>
      <c r="F76" s="34">
        <v>504376.66</v>
      </c>
      <c r="G76" s="34">
        <v>6613655.0899999999</v>
      </c>
      <c r="H76" s="34">
        <v>7118031.75</v>
      </c>
      <c r="I76" s="34">
        <v>0</v>
      </c>
      <c r="J76" s="34">
        <v>0</v>
      </c>
      <c r="K76" s="34">
        <v>10895635.1</v>
      </c>
    </row>
    <row r="77" spans="1:11" x14ac:dyDescent="0.3">
      <c r="A77" s="35" t="s">
        <v>207</v>
      </c>
      <c r="B77" s="36">
        <v>0</v>
      </c>
      <c r="C77" s="37">
        <v>-1597888.9</v>
      </c>
      <c r="D77" s="37">
        <v>1597888.9</v>
      </c>
      <c r="E77" s="36">
        <v>0</v>
      </c>
      <c r="F77" s="37">
        <v>504376.66</v>
      </c>
      <c r="G77" s="37">
        <v>-2151729.73</v>
      </c>
      <c r="H77" s="37">
        <v>-1647353.07</v>
      </c>
      <c r="I77" s="36">
        <v>0</v>
      </c>
      <c r="J77" s="36">
        <v>0</v>
      </c>
      <c r="K77" s="37">
        <v>1647353.07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cp:lastPrinted>2018-08-22T18:38:57Z</cp:lastPrinted>
  <dcterms:created xsi:type="dcterms:W3CDTF">2018-05-03T18:57:42Z</dcterms:created>
  <dcterms:modified xsi:type="dcterms:W3CDTF">2019-03-05T15:49:21Z</dcterms:modified>
</cp:coreProperties>
</file>